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 activeTab="8"/>
  </bookViews>
  <sheets>
    <sheet name="ЗНО" sheetId="4" r:id="rId1"/>
    <sheet name="Укр" sheetId="6" r:id="rId2"/>
    <sheet name="Математика" sheetId="7" r:id="rId3"/>
    <sheet name="Англ" sheetId="8" r:id="rId4"/>
    <sheet name="Географія" sheetId="9" r:id="rId5"/>
    <sheet name="Фізики" sheetId="10" r:id="rId6"/>
    <sheet name="Історія Укр" sheetId="11" r:id="rId7"/>
    <sheet name="Біологія" sheetId="12" r:id="rId8"/>
    <sheet name="Хімія" sheetId="13" r:id="rId9"/>
    <sheet name="Світова література" sheetId="14" r:id="rId10"/>
  </sheets>
  <definedNames>
    <definedName name="_xlnm.Print_Area" localSheetId="3">Англ!$A$1:$E$10</definedName>
    <definedName name="_xlnm.Print_Area" localSheetId="7">Біологія!$A$1:$E$14</definedName>
    <definedName name="_xlnm.Print_Area" localSheetId="4">Географія!$A$1:$E$13</definedName>
    <definedName name="_xlnm.Print_Area" localSheetId="6">'Історія Укр'!$A$1:$E$19</definedName>
    <definedName name="_xlnm.Print_Area" localSheetId="2">Математика!$A$1:$E$20</definedName>
    <definedName name="_xlnm.Print_Area" localSheetId="9">'Світова література'!$A$1:$E$7</definedName>
    <definedName name="_xlnm.Print_Area" localSheetId="1">Укр!$A$1:$E$35</definedName>
    <definedName name="_xlnm.Print_Area" localSheetId="5">Фізики!$A$1:$E$12</definedName>
    <definedName name="_xlnm.Print_Area" localSheetId="8">Хімія!$A$1:$E$8</definedName>
  </definedNames>
  <calcPr calcId="145621" refMode="R1C1"/>
</workbook>
</file>

<file path=xl/calcChain.xml><?xml version="1.0" encoding="utf-8"?>
<calcChain xmlns="http://schemas.openxmlformats.org/spreadsheetml/2006/main">
  <c r="D7" i="14" l="1"/>
  <c r="D8" i="13"/>
  <c r="D14" i="12"/>
  <c r="D19" i="11"/>
  <c r="D12" i="10"/>
  <c r="D13" i="9"/>
  <c r="D10" i="8"/>
  <c r="D35" i="6"/>
  <c r="D20" i="7"/>
  <c r="C44" i="4" l="1"/>
  <c r="D44" i="4"/>
  <c r="E44" i="4"/>
  <c r="F44" i="4"/>
  <c r="G44" i="4"/>
  <c r="H44" i="4"/>
  <c r="I44" i="4"/>
  <c r="J44" i="4"/>
  <c r="B44" i="4"/>
  <c r="K44" i="4" s="1"/>
  <c r="C39" i="4"/>
  <c r="D39" i="4"/>
  <c r="E39" i="4"/>
  <c r="F39" i="4"/>
  <c r="G39" i="4"/>
  <c r="H39" i="4"/>
  <c r="I39" i="4"/>
  <c r="J39" i="4"/>
  <c r="J35" i="4"/>
  <c r="I35" i="4"/>
  <c r="H35" i="4"/>
  <c r="G35" i="4"/>
  <c r="F35" i="4"/>
  <c r="E35" i="4"/>
  <c r="D35" i="4"/>
  <c r="C35" i="4"/>
  <c r="B35" i="4"/>
  <c r="B39" i="4" l="1"/>
  <c r="K39" i="4" s="1"/>
  <c r="J40" i="4"/>
  <c r="I40" i="4"/>
  <c r="H40" i="4"/>
  <c r="G40" i="4"/>
  <c r="F40" i="4"/>
  <c r="E40" i="4"/>
  <c r="D40" i="4"/>
  <c r="C40" i="4"/>
  <c r="B40" i="4" l="1"/>
  <c r="K40" i="4" s="1"/>
  <c r="C41" i="4"/>
  <c r="D41" i="4"/>
  <c r="E41" i="4"/>
  <c r="F41" i="4"/>
  <c r="G41" i="4"/>
  <c r="H41" i="4"/>
  <c r="I41" i="4"/>
  <c r="I42" i="4" s="1"/>
  <c r="J41" i="4"/>
  <c r="C42" i="4"/>
  <c r="D42" i="4"/>
  <c r="E42" i="4"/>
  <c r="F42" i="4"/>
  <c r="G42" i="4"/>
  <c r="H42" i="4"/>
  <c r="J42" i="4"/>
  <c r="B41" i="4" l="1"/>
  <c r="K41" i="4" s="1"/>
  <c r="J43" i="4"/>
  <c r="I43" i="4"/>
  <c r="H43" i="4"/>
  <c r="G43" i="4"/>
  <c r="F43" i="4"/>
  <c r="E43" i="4"/>
  <c r="D43" i="4"/>
  <c r="D45" i="4" s="1"/>
  <c r="C43" i="4"/>
  <c r="C45" i="4" s="1"/>
  <c r="J45" i="4"/>
  <c r="I45" i="4"/>
  <c r="H45" i="4"/>
  <c r="G45" i="4"/>
  <c r="F45" i="4"/>
  <c r="E45" i="4"/>
  <c r="B42" i="4"/>
  <c r="K42" i="4" s="1"/>
  <c r="B43" i="4" l="1"/>
  <c r="K43" i="4" s="1"/>
  <c r="C53" i="4"/>
  <c r="C48" i="4"/>
  <c r="C49" i="4"/>
  <c r="D53" i="4"/>
  <c r="D48" i="4"/>
  <c r="D49" i="4"/>
  <c r="E53" i="4"/>
  <c r="E48" i="4"/>
  <c r="E49" i="4"/>
  <c r="F53" i="4"/>
  <c r="F48" i="4"/>
  <c r="F49" i="4"/>
  <c r="G53" i="4"/>
  <c r="G48" i="4"/>
  <c r="G49" i="4"/>
  <c r="H53" i="4"/>
  <c r="H48" i="4"/>
  <c r="H49" i="4"/>
  <c r="I53" i="4"/>
  <c r="I48" i="4"/>
  <c r="I49" i="4"/>
  <c r="J53" i="4"/>
  <c r="J48" i="4"/>
  <c r="J49" i="4"/>
  <c r="C51" i="4"/>
  <c r="D51" i="4"/>
  <c r="E51" i="4"/>
  <c r="F51" i="4"/>
  <c r="G51" i="4"/>
  <c r="H51" i="4"/>
  <c r="I51" i="4"/>
  <c r="J51" i="4"/>
  <c r="C50" i="4"/>
  <c r="C52" i="4"/>
  <c r="D50" i="4"/>
  <c r="D52" i="4"/>
  <c r="E50" i="4"/>
  <c r="E52" i="4"/>
  <c r="F50" i="4"/>
  <c r="F52" i="4"/>
  <c r="G50" i="4"/>
  <c r="G52" i="4"/>
  <c r="H50" i="4"/>
  <c r="H52" i="4"/>
  <c r="I50" i="4"/>
  <c r="I52" i="4"/>
  <c r="J50" i="4"/>
  <c r="J52" i="4"/>
  <c r="B45" i="4" l="1"/>
  <c r="K45" i="4" s="1"/>
  <c r="K52" i="4"/>
  <c r="B53" i="4"/>
  <c r="B50" i="4"/>
  <c r="B49" i="4"/>
  <c r="B51" i="4"/>
  <c r="B52" i="4"/>
  <c r="B48" i="4" l="1"/>
  <c r="K53" i="4"/>
  <c r="K48" i="4"/>
  <c r="K49" i="4"/>
  <c r="K51" i="4"/>
  <c r="K50" i="4"/>
</calcChain>
</file>

<file path=xl/sharedStrings.xml><?xml version="1.0" encoding="utf-8"?>
<sst xmlns="http://schemas.openxmlformats.org/spreadsheetml/2006/main" count="402" uniqueCount="66">
  <si>
    <t>Прізвище, ім’я та по-батькові учня</t>
  </si>
  <si>
    <t>Українська мова</t>
  </si>
  <si>
    <t>Математика</t>
  </si>
  <si>
    <t>Англійська мова</t>
  </si>
  <si>
    <t>Географія</t>
  </si>
  <si>
    <t>Фізика</t>
  </si>
  <si>
    <t>Історія України</t>
  </si>
  <si>
    <t>Біологія</t>
  </si>
  <si>
    <t>Хімія</t>
  </si>
  <si>
    <t>Світова література</t>
  </si>
  <si>
    <t>Алтухова Василина Віталіївна</t>
  </si>
  <si>
    <t>Білик Юлія Олександрівна</t>
  </si>
  <si>
    <t>Валігура Дар’я Русланівна</t>
  </si>
  <si>
    <t>Гоголєва Юлія Володимирівна</t>
  </si>
  <si>
    <t>Гончаров Роман Іванович</t>
  </si>
  <si>
    <t>Губа Анастасія Валеріївна</t>
  </si>
  <si>
    <t>Дзявун Ярослав Олегович</t>
  </si>
  <si>
    <t>Дмітрієва Ольга Олександрівна</t>
  </si>
  <si>
    <t>Ільченко Віолетта Вікторівна</t>
  </si>
  <si>
    <t>Капелюха Тамара Григорівна</t>
  </si>
  <si>
    <t>Коваленко Наталія Бахрузівна</t>
  </si>
  <si>
    <t>Ковальчук Віталій Петрович</t>
  </si>
  <si>
    <t>Козакова Оксана Сергіївна</t>
  </si>
  <si>
    <t>Коновалов Ярослав Васильович</t>
  </si>
  <si>
    <t>Кучерява Катерина Валеріївна</t>
  </si>
  <si>
    <t xml:space="preserve">Лисиця Аліна Олександрівна </t>
  </si>
  <si>
    <t>Ліснича Анастасія Володимирівна</t>
  </si>
  <si>
    <t>Макаренко Богдан Валерійович</t>
  </si>
  <si>
    <t>Маковецька Ольга Леонідівна</t>
  </si>
  <si>
    <t>Мальцева Анна Олександрівна</t>
  </si>
  <si>
    <t>Матко Богдана Сергіївна</t>
  </si>
  <si>
    <t>Омельяненко Віталій Юрійович</t>
  </si>
  <si>
    <t>Підлубний Тарас Володимирович</t>
  </si>
  <si>
    <t>Рискаленко Оксана Костянтинівна</t>
  </si>
  <si>
    <t>Сахнюк Катерина  Валентинівна</t>
  </si>
  <si>
    <t>Середа Анна Володимирівна</t>
  </si>
  <si>
    <t>Ситник Катерина Віталіївна</t>
  </si>
  <si>
    <t xml:space="preserve">Хілько Руслана Костянтинівна </t>
  </si>
  <si>
    <t>Шам Єлизавета Вікторівна</t>
  </si>
  <si>
    <t>Шепель Олександр Сергійович</t>
  </si>
  <si>
    <t>Результати зовнішнього незалежного оцінювання учнів Кіровоградського обласного навчально-виховного комплексу (гімназія-інтернат-школа мистецтв) м. Олександрія        2013-2014 н.р.</t>
  </si>
  <si>
    <t>Результат</t>
  </si>
  <si>
    <t>від 100 до 123,5 бала</t>
  </si>
  <si>
    <t>від 124 до 150 балів</t>
  </si>
  <si>
    <t>від 150,5 до 180 балів</t>
  </si>
  <si>
    <t>від 180,5 до 190 балів</t>
  </si>
  <si>
    <t>від 190,5 до 199,5 бала</t>
  </si>
  <si>
    <t>200 балів</t>
  </si>
  <si>
    <t>Кількість учасників</t>
  </si>
  <si>
    <t>У % до кількості тих, хто взяв участь у тестуванні</t>
  </si>
  <si>
    <t>Середній бал</t>
  </si>
  <si>
    <t/>
  </si>
  <si>
    <t>Загальний звіе</t>
  </si>
  <si>
    <t xml:space="preserve">№ </t>
  </si>
  <si>
    <t>Прізвище Ім'я</t>
  </si>
  <si>
    <t>Бал</t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</si>
  <si>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математики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</si>
  <si>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українької мови та літератури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</si>
  <si>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англійська мова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</si>
  <si>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географії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</si>
  <si>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фізики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</si>
  <si>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історії України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</si>
  <si>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біологія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</si>
  <si>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світової літератури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</si>
  <si>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r>
      <t xml:space="preserve">РЕЗУЛЬТАТИ  ЗНО
навчальних досягнень випускників 11-их класів
</t>
    </r>
    <r>
      <rPr>
        <b/>
        <u/>
        <sz val="14"/>
        <color theme="1"/>
        <rFont val="Calibri"/>
        <family val="2"/>
        <charset val="204"/>
        <scheme val="minor"/>
      </rPr>
      <t>з хімії</t>
    </r>
    <r>
      <rPr>
        <sz val="14"/>
        <color theme="1"/>
        <rFont val="Calibri"/>
        <family val="2"/>
        <charset val="204"/>
        <scheme val="minor"/>
      </rPr>
      <t xml:space="preserve">
Кіровоградського обласного навчально-виховного комплексу 
(гімназія-інтернат - школа мистецтв) 
</t>
    </r>
    <r>
      <rPr>
        <b/>
        <sz val="14"/>
        <color theme="1"/>
        <rFont val="Calibri"/>
        <family val="2"/>
        <charset val="204"/>
        <scheme val="minor"/>
      </rPr>
      <t>м. Олександрія</t>
    </r>
    <r>
      <rPr>
        <sz val="14"/>
        <color theme="1"/>
        <rFont val="Calibri"/>
        <family val="2"/>
        <charset val="204"/>
        <scheme val="minor"/>
      </rPr>
      <t xml:space="preserve">
2014 р.</t>
    </r>
  </si>
  <si>
    <t>Середній бал: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</si>
</sst>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top" wrapText="1"/>
    </xf>
    <xf numFmtId="164" fontId="1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textRotation="90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0" fontId="7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2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Українська мова</a:t>
            </a:r>
          </a:p>
        </c:rich>
      </c:tx>
      <c:layout>
        <c:manualLayout>
          <c:xMode val="edge"/>
          <c:yMode val="edge"/>
          <c:x val="0.25338188976377957"/>
          <c:y val="5.08843384781029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ЗНО!$B$38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ЗНО!$B$39:$B$44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3</c:v>
                </c:pt>
                <c:pt idx="2">
                  <c:v>23</c:v>
                </c:pt>
                <c:pt idx="3">
                  <c:v>3</c:v>
                </c:pt>
                <c:pt idx="4">
                  <c:v>1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42528"/>
        <c:axId val="71145088"/>
      </c:barChart>
      <c:catAx>
        <c:axId val="11554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71145088"/>
        <c:crosses val="autoZero"/>
        <c:auto val="1"/>
        <c:lblAlgn val="ctr"/>
        <c:lblOffset val="100"/>
        <c:noMultiLvlLbl val="0"/>
      </c:catAx>
      <c:valAx>
        <c:axId val="7114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54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Загальний звіт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ЗНО!$K$47</c:f>
              <c:strCache>
                <c:ptCount val="1"/>
                <c:pt idx="0">
                  <c:v>У % до кількості тих, хто взяв участь у тестуванні</c:v>
                </c:pt>
              </c:strCache>
            </c:strRef>
          </c:tx>
          <c:invertIfNegative val="0"/>
          <c:cat>
            <c:strRef>
              <c:f>ЗНО!$A$48:$A$53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ЗНО!$K$48:$K$53</c:f>
              <c:numCache>
                <c:formatCode>0.0%</c:formatCode>
                <c:ptCount val="6"/>
                <c:pt idx="0">
                  <c:v>0</c:v>
                </c:pt>
                <c:pt idx="1">
                  <c:v>0.17204301075268819</c:v>
                </c:pt>
                <c:pt idx="2">
                  <c:v>0.73118279569892475</c:v>
                </c:pt>
                <c:pt idx="3">
                  <c:v>5.3763440860215055E-2</c:v>
                </c:pt>
                <c:pt idx="4">
                  <c:v>4.3010752688172046E-2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22208"/>
        <c:axId val="145716288"/>
      </c:barChart>
      <c:catAx>
        <c:axId val="14422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716288"/>
        <c:crosses val="autoZero"/>
        <c:auto val="1"/>
        <c:lblAlgn val="ctr"/>
        <c:lblOffset val="100"/>
        <c:noMultiLvlLbl val="0"/>
      </c:catAx>
      <c:valAx>
        <c:axId val="1457162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422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ЗНО!$C$38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ЗНО!$C$39:$C$44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04416"/>
        <c:axId val="71146816"/>
      </c:barChart>
      <c:catAx>
        <c:axId val="14380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71146816"/>
        <c:crosses val="autoZero"/>
        <c:auto val="1"/>
        <c:lblAlgn val="ctr"/>
        <c:lblOffset val="100"/>
        <c:noMultiLvlLbl val="0"/>
      </c:catAx>
      <c:valAx>
        <c:axId val="7114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80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Англійська мова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ЗНО!$D$38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ЗНО!$D$39:$D$44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04928"/>
        <c:axId val="144114816"/>
      </c:barChart>
      <c:catAx>
        <c:axId val="14380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114816"/>
        <c:crosses val="autoZero"/>
        <c:auto val="1"/>
        <c:lblAlgn val="ctr"/>
        <c:lblOffset val="100"/>
        <c:noMultiLvlLbl val="0"/>
      </c:catAx>
      <c:valAx>
        <c:axId val="14411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80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Географія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ЗНО!$E$38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ЗНО!$E$39:$E$44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05952"/>
        <c:axId val="144116544"/>
      </c:barChart>
      <c:catAx>
        <c:axId val="14380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116544"/>
        <c:crosses val="autoZero"/>
        <c:auto val="1"/>
        <c:lblAlgn val="ctr"/>
        <c:lblOffset val="100"/>
        <c:noMultiLvlLbl val="0"/>
      </c:catAx>
      <c:valAx>
        <c:axId val="14411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80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Фізика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ЗНО!$F$38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ЗНО!$F$39:$F$44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20160"/>
        <c:axId val="144118272"/>
      </c:barChart>
      <c:catAx>
        <c:axId val="14422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4118272"/>
        <c:crosses val="autoZero"/>
        <c:auto val="1"/>
        <c:lblAlgn val="ctr"/>
        <c:lblOffset val="100"/>
        <c:noMultiLvlLbl val="0"/>
      </c:catAx>
      <c:valAx>
        <c:axId val="14411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22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Історія України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ЗНО!$G$38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ЗНО!$G$39:$G$44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20672"/>
        <c:axId val="144120000"/>
      </c:barChart>
      <c:catAx>
        <c:axId val="14422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120000"/>
        <c:crosses val="autoZero"/>
        <c:auto val="1"/>
        <c:lblAlgn val="ctr"/>
        <c:lblOffset val="100"/>
        <c:noMultiLvlLbl val="0"/>
      </c:catAx>
      <c:valAx>
        <c:axId val="14412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22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Біологія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ЗНО!$H$38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ЗНО!$H$39:$H$44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21184"/>
        <c:axId val="145711104"/>
      </c:barChart>
      <c:catAx>
        <c:axId val="14422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711104"/>
        <c:crosses val="autoZero"/>
        <c:auto val="1"/>
        <c:lblAlgn val="ctr"/>
        <c:lblOffset val="100"/>
        <c:noMultiLvlLbl val="0"/>
      </c:catAx>
      <c:valAx>
        <c:axId val="14571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22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Хімія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ЗНО!$I$38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ЗНО!$I$39:$I$44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21696"/>
        <c:axId val="145712832"/>
      </c:barChart>
      <c:catAx>
        <c:axId val="14422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5712832"/>
        <c:crosses val="autoZero"/>
        <c:auto val="1"/>
        <c:lblAlgn val="ctr"/>
        <c:lblOffset val="100"/>
        <c:noMultiLvlLbl val="0"/>
      </c:catAx>
      <c:valAx>
        <c:axId val="14571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22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Світова література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ЗНО!$J$38</c:f>
              <c:strCache>
                <c:ptCount val="1"/>
                <c:pt idx="0">
                  <c:v>Кількість учасників</c:v>
                </c:pt>
              </c:strCache>
            </c:strRef>
          </c:tx>
          <c:invertIfNegative val="0"/>
          <c:cat>
            <c:strRef>
              <c:f>ЗНО!$A$39:$A$44</c:f>
              <c:strCache>
                <c:ptCount val="6"/>
                <c:pt idx="0">
                  <c:v>від 100 до 123,5 бала</c:v>
                </c:pt>
                <c:pt idx="1">
                  <c:v>від 124 до 150 балів</c:v>
                </c:pt>
                <c:pt idx="2">
                  <c:v>від 150,5 до 180 балів</c:v>
                </c:pt>
                <c:pt idx="3">
                  <c:v>від 180,5 до 190 балів</c:v>
                </c:pt>
                <c:pt idx="4">
                  <c:v>від 190,5 до 199,5 бала</c:v>
                </c:pt>
                <c:pt idx="5">
                  <c:v>200 балів</c:v>
                </c:pt>
              </c:strCache>
            </c:strRef>
          </c:cat>
          <c:val>
            <c:numRef>
              <c:f>ЗНО!$J$39:$J$44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00992"/>
        <c:axId val="145714560"/>
      </c:barChart>
      <c:catAx>
        <c:axId val="10850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714560"/>
        <c:crosses val="autoZero"/>
        <c:auto val="1"/>
        <c:lblAlgn val="ctr"/>
        <c:lblOffset val="100"/>
        <c:noMultiLvlLbl val="0"/>
      </c:catAx>
      <c:valAx>
        <c:axId val="14571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0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54</xdr:row>
      <xdr:rowOff>0</xdr:rowOff>
    </xdr:from>
    <xdr:to>
      <xdr:col>5</xdr:col>
      <xdr:colOff>145677</xdr:colOff>
      <xdr:row>68</xdr:row>
      <xdr:rowOff>78442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56029</xdr:colOff>
      <xdr:row>68</xdr:row>
      <xdr:rowOff>112059</xdr:rowOff>
    </xdr:from>
    <xdr:to>
      <xdr:col>5</xdr:col>
      <xdr:colOff>156882</xdr:colOff>
      <xdr:row>83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44825</xdr:colOff>
      <xdr:row>83</xdr:row>
      <xdr:rowOff>89648</xdr:rowOff>
    </xdr:from>
    <xdr:to>
      <xdr:col>5</xdr:col>
      <xdr:colOff>145678</xdr:colOff>
      <xdr:row>97</xdr:row>
      <xdr:rowOff>168089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44823</xdr:colOff>
      <xdr:row>98</xdr:row>
      <xdr:rowOff>44822</xdr:rowOff>
    </xdr:from>
    <xdr:to>
      <xdr:col>5</xdr:col>
      <xdr:colOff>145676</xdr:colOff>
      <xdr:row>112</xdr:row>
      <xdr:rowOff>123264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22412</xdr:colOff>
      <xdr:row>112</xdr:row>
      <xdr:rowOff>179295</xdr:rowOff>
    </xdr:from>
    <xdr:to>
      <xdr:col>5</xdr:col>
      <xdr:colOff>123265</xdr:colOff>
      <xdr:row>127</xdr:row>
      <xdr:rowOff>67236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22412</xdr:colOff>
      <xdr:row>127</xdr:row>
      <xdr:rowOff>112059</xdr:rowOff>
    </xdr:from>
    <xdr:to>
      <xdr:col>5</xdr:col>
      <xdr:colOff>123265</xdr:colOff>
      <xdr:row>142</xdr:row>
      <xdr:rowOff>1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22410</xdr:colOff>
      <xdr:row>142</xdr:row>
      <xdr:rowOff>44826</xdr:rowOff>
    </xdr:from>
    <xdr:to>
      <xdr:col>5</xdr:col>
      <xdr:colOff>123263</xdr:colOff>
      <xdr:row>156</xdr:row>
      <xdr:rowOff>123268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22412</xdr:colOff>
      <xdr:row>156</xdr:row>
      <xdr:rowOff>156882</xdr:rowOff>
    </xdr:from>
    <xdr:to>
      <xdr:col>5</xdr:col>
      <xdr:colOff>123265</xdr:colOff>
      <xdr:row>171</xdr:row>
      <xdr:rowOff>44823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171</xdr:row>
      <xdr:rowOff>78444</xdr:rowOff>
    </xdr:from>
    <xdr:to>
      <xdr:col>5</xdr:col>
      <xdr:colOff>100853</xdr:colOff>
      <xdr:row>185</xdr:row>
      <xdr:rowOff>156885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186</xdr:row>
      <xdr:rowOff>9525</xdr:rowOff>
    </xdr:from>
    <xdr:to>
      <xdr:col>5</xdr:col>
      <xdr:colOff>104775</xdr:colOff>
      <xdr:row>200</xdr:row>
      <xdr:rowOff>85725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="60" zoomScaleNormal="100" workbookViewId="0">
      <selection activeCell="D7" sqref="D7"/>
    </sheetView>
  </sheetViews>
  <sheetFormatPr defaultRowHeight="15" x14ac:dyDescent="0.25"/>
  <cols>
    <col min="1" max="1" width="35.5703125" customWidth="1"/>
    <col min="2" max="2" width="7.5703125" customWidth="1"/>
    <col min="3" max="3" width="7.85546875" customWidth="1"/>
    <col min="4" max="4" width="8.7109375" customWidth="1"/>
    <col min="5" max="5" width="7.28515625" customWidth="1"/>
    <col min="6" max="6" width="7.42578125" customWidth="1"/>
  </cols>
  <sheetData>
    <row r="1" spans="1:10" ht="66" customHeight="1" x14ac:dyDescent="0.3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11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10</v>
      </c>
      <c r="B4" s="2">
        <v>160</v>
      </c>
      <c r="C4" s="2" t="s">
        <v>51</v>
      </c>
      <c r="D4" s="2" t="s">
        <v>51</v>
      </c>
      <c r="E4" s="2" t="s">
        <v>51</v>
      </c>
      <c r="F4" s="2" t="s">
        <v>51</v>
      </c>
      <c r="G4" s="2">
        <v>166</v>
      </c>
      <c r="H4" s="2">
        <v>158.5</v>
      </c>
      <c r="I4" s="2" t="s">
        <v>51</v>
      </c>
      <c r="J4" s="2" t="s">
        <v>51</v>
      </c>
    </row>
    <row r="5" spans="1:10" ht="15.75" x14ac:dyDescent="0.25">
      <c r="A5" s="1" t="s">
        <v>11</v>
      </c>
      <c r="B5" s="2">
        <v>140</v>
      </c>
      <c r="C5" s="2">
        <v>140</v>
      </c>
      <c r="D5" s="2" t="s">
        <v>51</v>
      </c>
      <c r="E5" s="2" t="s">
        <v>51</v>
      </c>
      <c r="F5" s="2">
        <v>141</v>
      </c>
      <c r="G5" s="2" t="s">
        <v>51</v>
      </c>
      <c r="H5" s="2" t="s">
        <v>51</v>
      </c>
      <c r="I5" s="2" t="s">
        <v>51</v>
      </c>
      <c r="J5" s="2" t="s">
        <v>51</v>
      </c>
    </row>
    <row r="6" spans="1:10" ht="15.75" x14ac:dyDescent="0.25">
      <c r="A6" s="1" t="s">
        <v>12</v>
      </c>
      <c r="B6" s="2">
        <v>160.5</v>
      </c>
      <c r="C6" s="2" t="s">
        <v>51</v>
      </c>
      <c r="D6" s="2" t="s">
        <v>51</v>
      </c>
      <c r="E6" s="2" t="s">
        <v>51</v>
      </c>
      <c r="F6" s="2" t="s">
        <v>51</v>
      </c>
      <c r="G6" s="2">
        <v>153.5</v>
      </c>
      <c r="H6" s="2">
        <v>155.5</v>
      </c>
      <c r="I6" s="2" t="s">
        <v>51</v>
      </c>
      <c r="J6" s="2" t="s">
        <v>51</v>
      </c>
    </row>
    <row r="7" spans="1:10" ht="15.75" x14ac:dyDescent="0.25">
      <c r="A7" s="1" t="s">
        <v>13</v>
      </c>
      <c r="B7" s="2">
        <v>156.5</v>
      </c>
      <c r="C7" s="2" t="s">
        <v>51</v>
      </c>
      <c r="D7" s="2" t="s">
        <v>51</v>
      </c>
      <c r="E7" s="2" t="s">
        <v>51</v>
      </c>
      <c r="F7" s="2" t="s">
        <v>51</v>
      </c>
      <c r="G7" s="2" t="s">
        <v>51</v>
      </c>
      <c r="H7" s="2">
        <v>143.5</v>
      </c>
      <c r="I7" s="2">
        <v>150.5</v>
      </c>
      <c r="J7" s="2" t="s">
        <v>51</v>
      </c>
    </row>
    <row r="8" spans="1:10" ht="15.75" x14ac:dyDescent="0.25">
      <c r="A8" s="1" t="s">
        <v>14</v>
      </c>
      <c r="B8" s="2">
        <v>155.5</v>
      </c>
      <c r="C8" s="2" t="s">
        <v>51</v>
      </c>
      <c r="D8" s="2" t="s">
        <v>51</v>
      </c>
      <c r="E8" s="2">
        <v>167.5</v>
      </c>
      <c r="F8" s="2" t="s">
        <v>51</v>
      </c>
      <c r="G8" s="2">
        <v>151.5</v>
      </c>
      <c r="H8" s="2" t="s">
        <v>51</v>
      </c>
      <c r="I8" s="2" t="s">
        <v>51</v>
      </c>
      <c r="J8" s="2" t="s">
        <v>51</v>
      </c>
    </row>
    <row r="9" spans="1:10" ht="15.75" x14ac:dyDescent="0.25">
      <c r="A9" s="1" t="s">
        <v>15</v>
      </c>
      <c r="B9" s="2">
        <v>145.5</v>
      </c>
      <c r="C9" s="2" t="s">
        <v>51</v>
      </c>
      <c r="D9" s="2" t="s">
        <v>51</v>
      </c>
      <c r="E9" s="2" t="s">
        <v>51</v>
      </c>
      <c r="F9" s="2" t="s">
        <v>51</v>
      </c>
      <c r="G9" s="2">
        <v>147</v>
      </c>
      <c r="H9" s="2">
        <v>140</v>
      </c>
      <c r="I9" s="2" t="s">
        <v>51</v>
      </c>
      <c r="J9" s="2" t="s">
        <v>51</v>
      </c>
    </row>
    <row r="10" spans="1:10" ht="15.75" x14ac:dyDescent="0.25">
      <c r="A10" s="1" t="s">
        <v>16</v>
      </c>
      <c r="B10" s="2">
        <v>176.5</v>
      </c>
      <c r="C10" s="2">
        <v>175</v>
      </c>
      <c r="D10" s="2" t="s">
        <v>51</v>
      </c>
      <c r="E10" s="2" t="s">
        <v>51</v>
      </c>
      <c r="F10" s="2">
        <v>160.5</v>
      </c>
      <c r="G10" s="2" t="s">
        <v>51</v>
      </c>
      <c r="H10" s="2" t="s">
        <v>51</v>
      </c>
      <c r="I10" s="2" t="s">
        <v>51</v>
      </c>
      <c r="J10" s="2" t="s">
        <v>51</v>
      </c>
    </row>
    <row r="11" spans="1:10" ht="15.75" x14ac:dyDescent="0.25">
      <c r="A11" s="1" t="s">
        <v>17</v>
      </c>
      <c r="B11" s="2">
        <v>177.5</v>
      </c>
      <c r="C11" s="2" t="s">
        <v>51</v>
      </c>
      <c r="D11" s="2">
        <v>164.5</v>
      </c>
      <c r="E11" s="2">
        <v>168.5</v>
      </c>
      <c r="F11" s="2" t="s">
        <v>51</v>
      </c>
      <c r="G11" s="2">
        <v>175.5</v>
      </c>
      <c r="H11" s="2" t="s">
        <v>51</v>
      </c>
      <c r="I11" s="2" t="s">
        <v>51</v>
      </c>
      <c r="J11" s="2" t="s">
        <v>51</v>
      </c>
    </row>
    <row r="12" spans="1:10" ht="15.75" x14ac:dyDescent="0.25">
      <c r="A12" s="1" t="s">
        <v>18</v>
      </c>
      <c r="B12" s="2">
        <v>179.5</v>
      </c>
      <c r="C12" s="2" t="s">
        <v>51</v>
      </c>
      <c r="D12" s="2">
        <v>158.5</v>
      </c>
      <c r="E12" s="2">
        <v>159.5</v>
      </c>
      <c r="F12" s="2" t="s">
        <v>51</v>
      </c>
      <c r="G12" s="2" t="s">
        <v>51</v>
      </c>
      <c r="H12" s="2" t="s">
        <v>51</v>
      </c>
      <c r="I12" s="2" t="s">
        <v>51</v>
      </c>
      <c r="J12" s="2" t="s">
        <v>51</v>
      </c>
    </row>
    <row r="13" spans="1:10" ht="15.75" x14ac:dyDescent="0.25">
      <c r="A13" s="1" t="s">
        <v>19</v>
      </c>
      <c r="B13" s="2">
        <v>162.5</v>
      </c>
      <c r="C13" s="2">
        <v>158.5</v>
      </c>
      <c r="D13" s="2" t="s">
        <v>51</v>
      </c>
      <c r="E13" s="2" t="s">
        <v>51</v>
      </c>
      <c r="F13" s="2" t="s">
        <v>51</v>
      </c>
      <c r="G13" s="2">
        <v>158.5</v>
      </c>
      <c r="H13" s="2" t="s">
        <v>51</v>
      </c>
      <c r="I13" s="2" t="s">
        <v>51</v>
      </c>
      <c r="J13" s="2" t="s">
        <v>51</v>
      </c>
    </row>
    <row r="14" spans="1:10" ht="15.75" x14ac:dyDescent="0.25">
      <c r="A14" s="1" t="s">
        <v>20</v>
      </c>
      <c r="B14" s="2">
        <v>140</v>
      </c>
      <c r="C14" s="2">
        <v>140</v>
      </c>
      <c r="D14" s="2" t="s">
        <v>51</v>
      </c>
      <c r="E14" s="2">
        <v>152</v>
      </c>
      <c r="F14" s="2" t="s">
        <v>51</v>
      </c>
      <c r="G14" s="2" t="s">
        <v>51</v>
      </c>
      <c r="H14" s="2" t="s">
        <v>51</v>
      </c>
      <c r="I14" s="2" t="s">
        <v>51</v>
      </c>
      <c r="J14" s="2" t="s">
        <v>51</v>
      </c>
    </row>
    <row r="15" spans="1:10" ht="15.75" x14ac:dyDescent="0.25">
      <c r="A15" s="1" t="s">
        <v>21</v>
      </c>
      <c r="B15" s="2">
        <v>154.5</v>
      </c>
      <c r="C15" s="2">
        <v>164.5</v>
      </c>
      <c r="D15" s="2" t="s">
        <v>51</v>
      </c>
      <c r="E15" s="2" t="s">
        <v>51</v>
      </c>
      <c r="F15" s="2">
        <v>143</v>
      </c>
      <c r="G15" s="2" t="s">
        <v>51</v>
      </c>
      <c r="H15" s="2" t="s">
        <v>51</v>
      </c>
      <c r="I15" s="2" t="s">
        <v>51</v>
      </c>
      <c r="J15" s="2" t="s">
        <v>51</v>
      </c>
    </row>
    <row r="16" spans="1:10" ht="15.75" x14ac:dyDescent="0.25">
      <c r="A16" s="1" t="s">
        <v>22</v>
      </c>
      <c r="B16" s="2">
        <v>182</v>
      </c>
      <c r="C16" s="2" t="s">
        <v>51</v>
      </c>
      <c r="D16" s="2" t="s">
        <v>51</v>
      </c>
      <c r="E16" s="2" t="s">
        <v>51</v>
      </c>
      <c r="F16" s="2" t="s">
        <v>51</v>
      </c>
      <c r="G16" s="2" t="s">
        <v>51</v>
      </c>
      <c r="H16" s="2">
        <v>186.5</v>
      </c>
      <c r="I16" s="2">
        <v>171.5</v>
      </c>
      <c r="J16" s="2" t="s">
        <v>51</v>
      </c>
    </row>
    <row r="17" spans="1:10" ht="15.75" x14ac:dyDescent="0.25">
      <c r="A17" s="1" t="s">
        <v>23</v>
      </c>
      <c r="B17" s="2">
        <v>154.5</v>
      </c>
      <c r="C17" s="2" t="s">
        <v>51</v>
      </c>
      <c r="D17" s="2" t="s">
        <v>51</v>
      </c>
      <c r="E17" s="2" t="s">
        <v>51</v>
      </c>
      <c r="F17" s="2" t="s">
        <v>51</v>
      </c>
      <c r="G17" s="2" t="s">
        <v>51</v>
      </c>
      <c r="H17" s="2">
        <v>168</v>
      </c>
      <c r="I17" s="2">
        <v>155</v>
      </c>
      <c r="J17" s="2" t="s">
        <v>51</v>
      </c>
    </row>
    <row r="18" spans="1:10" ht="15.75" x14ac:dyDescent="0.25">
      <c r="A18" s="1" t="s">
        <v>24</v>
      </c>
      <c r="B18" s="2">
        <v>166.5</v>
      </c>
      <c r="C18" s="2" t="s">
        <v>51</v>
      </c>
      <c r="D18" s="2" t="s">
        <v>51</v>
      </c>
      <c r="E18" s="2" t="s">
        <v>51</v>
      </c>
      <c r="F18" s="2" t="s">
        <v>51</v>
      </c>
      <c r="G18" s="2">
        <v>140</v>
      </c>
      <c r="H18" s="2" t="s">
        <v>51</v>
      </c>
      <c r="I18" s="2" t="s">
        <v>51</v>
      </c>
      <c r="J18" s="2">
        <v>163.5</v>
      </c>
    </row>
    <row r="19" spans="1:10" ht="15.75" x14ac:dyDescent="0.25">
      <c r="A19" s="1" t="s">
        <v>25</v>
      </c>
      <c r="B19" s="2">
        <v>151</v>
      </c>
      <c r="C19" s="2">
        <v>162</v>
      </c>
      <c r="D19" s="2" t="s">
        <v>51</v>
      </c>
      <c r="E19" s="2" t="s">
        <v>51</v>
      </c>
      <c r="F19" s="2">
        <v>149.5</v>
      </c>
      <c r="G19" s="2" t="s">
        <v>51</v>
      </c>
      <c r="H19" s="2" t="s">
        <v>51</v>
      </c>
      <c r="I19" s="2" t="s">
        <v>51</v>
      </c>
      <c r="J19" s="2" t="s">
        <v>51</v>
      </c>
    </row>
    <row r="20" spans="1:10" ht="15.75" x14ac:dyDescent="0.25">
      <c r="A20" s="1" t="s">
        <v>26</v>
      </c>
      <c r="B20" s="2">
        <v>168</v>
      </c>
      <c r="C20" s="2">
        <v>140</v>
      </c>
      <c r="D20" s="2" t="s">
        <v>51</v>
      </c>
      <c r="E20" s="2" t="s">
        <v>51</v>
      </c>
      <c r="F20" s="2" t="s">
        <v>51</v>
      </c>
      <c r="G20" s="2">
        <v>144.5</v>
      </c>
      <c r="H20" s="2" t="s">
        <v>51</v>
      </c>
      <c r="I20" s="2" t="s">
        <v>51</v>
      </c>
      <c r="J20" s="2" t="s">
        <v>51</v>
      </c>
    </row>
    <row r="21" spans="1:10" ht="15.75" x14ac:dyDescent="0.25">
      <c r="A21" s="1" t="s">
        <v>27</v>
      </c>
      <c r="B21" s="2">
        <v>157</v>
      </c>
      <c r="C21" s="2">
        <v>158.5</v>
      </c>
      <c r="D21" s="2" t="s">
        <v>51</v>
      </c>
      <c r="E21" s="2">
        <v>176.5</v>
      </c>
      <c r="F21" s="2" t="s">
        <v>51</v>
      </c>
      <c r="G21" s="2" t="s">
        <v>51</v>
      </c>
      <c r="H21" s="2" t="s">
        <v>51</v>
      </c>
      <c r="I21" s="2" t="s">
        <v>51</v>
      </c>
      <c r="J21" s="2" t="s">
        <v>51</v>
      </c>
    </row>
    <row r="22" spans="1:10" ht="15.75" x14ac:dyDescent="0.25">
      <c r="A22" s="1" t="s">
        <v>28</v>
      </c>
      <c r="B22" s="2">
        <v>156</v>
      </c>
      <c r="C22" s="2" t="s">
        <v>51</v>
      </c>
      <c r="D22" s="2" t="s">
        <v>51</v>
      </c>
      <c r="E22" s="2">
        <v>166</v>
      </c>
      <c r="F22" s="2" t="s">
        <v>51</v>
      </c>
      <c r="G22" s="2">
        <v>164.5</v>
      </c>
      <c r="H22" s="2" t="s">
        <v>51</v>
      </c>
      <c r="I22" s="2" t="s">
        <v>51</v>
      </c>
      <c r="J22" s="2" t="s">
        <v>51</v>
      </c>
    </row>
    <row r="23" spans="1:10" ht="15.75" x14ac:dyDescent="0.25">
      <c r="A23" s="1" t="s">
        <v>29</v>
      </c>
      <c r="B23" s="2">
        <v>190</v>
      </c>
      <c r="C23" s="2" t="s">
        <v>51</v>
      </c>
      <c r="D23" s="2">
        <v>156</v>
      </c>
      <c r="E23" s="2" t="s">
        <v>51</v>
      </c>
      <c r="F23" s="2" t="s">
        <v>51</v>
      </c>
      <c r="G23" s="2">
        <v>187.5</v>
      </c>
      <c r="H23" s="2" t="s">
        <v>51</v>
      </c>
      <c r="I23" s="2" t="s">
        <v>51</v>
      </c>
      <c r="J23" s="2">
        <v>197.5</v>
      </c>
    </row>
    <row r="24" spans="1:10" ht="15.75" x14ac:dyDescent="0.25">
      <c r="A24" s="1" t="s">
        <v>30</v>
      </c>
      <c r="B24" s="2">
        <v>170</v>
      </c>
      <c r="C24" s="2">
        <v>158.5</v>
      </c>
      <c r="D24" s="2" t="s">
        <v>51</v>
      </c>
      <c r="E24" s="2">
        <v>166</v>
      </c>
      <c r="F24" s="2" t="s">
        <v>51</v>
      </c>
      <c r="G24" s="2">
        <v>149</v>
      </c>
      <c r="H24" s="2" t="s">
        <v>51</v>
      </c>
      <c r="I24" s="2" t="s">
        <v>51</v>
      </c>
      <c r="J24" s="2" t="s">
        <v>51</v>
      </c>
    </row>
    <row r="25" spans="1:10" ht="15.75" x14ac:dyDescent="0.25">
      <c r="A25" s="1" t="s">
        <v>31</v>
      </c>
      <c r="B25" s="2">
        <v>179</v>
      </c>
      <c r="C25" s="2">
        <v>174</v>
      </c>
      <c r="D25" s="2" t="s">
        <v>51</v>
      </c>
      <c r="E25" s="2" t="s">
        <v>51</v>
      </c>
      <c r="F25" s="2">
        <v>176</v>
      </c>
      <c r="G25" s="2" t="s">
        <v>51</v>
      </c>
      <c r="H25" s="2" t="s">
        <v>51</v>
      </c>
      <c r="I25" s="2" t="s">
        <v>51</v>
      </c>
      <c r="J25" s="2" t="s">
        <v>51</v>
      </c>
    </row>
    <row r="26" spans="1:10" ht="15.75" x14ac:dyDescent="0.25">
      <c r="A26" s="1" t="s">
        <v>32</v>
      </c>
      <c r="B26" s="2">
        <v>161</v>
      </c>
      <c r="C26" s="2">
        <v>156</v>
      </c>
      <c r="D26" s="2" t="s">
        <v>51</v>
      </c>
      <c r="E26" s="2" t="s">
        <v>51</v>
      </c>
      <c r="F26" s="2" t="s">
        <v>51</v>
      </c>
      <c r="G26" s="2" t="s">
        <v>51</v>
      </c>
      <c r="H26" s="2">
        <v>170.5</v>
      </c>
      <c r="I26" s="2" t="s">
        <v>51</v>
      </c>
      <c r="J26" s="2" t="s">
        <v>51</v>
      </c>
    </row>
    <row r="27" spans="1:10" ht="17.25" customHeight="1" x14ac:dyDescent="0.25">
      <c r="A27" s="1" t="s">
        <v>33</v>
      </c>
      <c r="B27" s="2">
        <v>182</v>
      </c>
      <c r="C27" s="2">
        <v>174</v>
      </c>
      <c r="D27" s="2" t="s">
        <v>51</v>
      </c>
      <c r="E27" s="2" t="s">
        <v>51</v>
      </c>
      <c r="F27" s="2">
        <v>156</v>
      </c>
      <c r="G27" s="2" t="s">
        <v>51</v>
      </c>
      <c r="H27" s="2" t="s">
        <v>51</v>
      </c>
      <c r="I27" s="2" t="s">
        <v>51</v>
      </c>
      <c r="J27" s="2" t="s">
        <v>51</v>
      </c>
    </row>
    <row r="28" spans="1:10" ht="15.75" x14ac:dyDescent="0.25">
      <c r="A28" s="1" t="s">
        <v>34</v>
      </c>
      <c r="B28" s="2">
        <v>178</v>
      </c>
      <c r="C28" s="2">
        <v>166.5</v>
      </c>
      <c r="D28" s="2">
        <v>167.5</v>
      </c>
      <c r="E28" s="2" t="s">
        <v>51</v>
      </c>
      <c r="F28" s="2" t="s">
        <v>51</v>
      </c>
      <c r="G28" s="2" t="s">
        <v>51</v>
      </c>
      <c r="H28" s="2" t="s">
        <v>51</v>
      </c>
      <c r="I28" s="2" t="s">
        <v>51</v>
      </c>
      <c r="J28" s="2" t="s">
        <v>51</v>
      </c>
    </row>
    <row r="29" spans="1:10" ht="15.75" x14ac:dyDescent="0.25">
      <c r="A29" s="1" t="s">
        <v>35</v>
      </c>
      <c r="B29" s="2">
        <v>167.5</v>
      </c>
      <c r="C29" s="2" t="s">
        <v>51</v>
      </c>
      <c r="D29" s="2">
        <v>152.5</v>
      </c>
      <c r="E29" s="2" t="s">
        <v>51</v>
      </c>
      <c r="F29" s="2" t="s">
        <v>51</v>
      </c>
      <c r="G29" s="2">
        <v>157</v>
      </c>
      <c r="H29" s="2" t="s">
        <v>51</v>
      </c>
      <c r="I29" s="2" t="s">
        <v>51</v>
      </c>
      <c r="J29" s="2" t="s">
        <v>51</v>
      </c>
    </row>
    <row r="30" spans="1:10" ht="15.75" x14ac:dyDescent="0.25">
      <c r="A30" s="1" t="s">
        <v>36</v>
      </c>
      <c r="B30" s="2">
        <v>157.5</v>
      </c>
      <c r="C30" s="2" t="s">
        <v>51</v>
      </c>
      <c r="D30" s="2" t="s">
        <v>51</v>
      </c>
      <c r="E30" s="2">
        <v>173.5</v>
      </c>
      <c r="F30" s="2" t="s">
        <v>51</v>
      </c>
      <c r="G30" s="2">
        <v>158.5</v>
      </c>
      <c r="H30" s="2" t="s">
        <v>51</v>
      </c>
      <c r="I30" s="2" t="s">
        <v>51</v>
      </c>
      <c r="J30" s="2" t="s">
        <v>51</v>
      </c>
    </row>
    <row r="31" spans="1:10" ht="15.75" x14ac:dyDescent="0.25">
      <c r="A31" s="1" t="s">
        <v>37</v>
      </c>
      <c r="B31" s="2">
        <v>153.5</v>
      </c>
      <c r="C31" s="2" t="s">
        <v>51</v>
      </c>
      <c r="D31" s="2" t="s">
        <v>51</v>
      </c>
      <c r="E31" s="2" t="s">
        <v>51</v>
      </c>
      <c r="F31" s="2" t="s">
        <v>51</v>
      </c>
      <c r="G31" s="2">
        <v>144.5</v>
      </c>
      <c r="H31" s="2">
        <v>153.5</v>
      </c>
      <c r="I31" s="2" t="s">
        <v>51</v>
      </c>
      <c r="J31" s="2" t="s">
        <v>51</v>
      </c>
    </row>
    <row r="32" spans="1:10" ht="15.75" x14ac:dyDescent="0.25">
      <c r="A32" s="1" t="s">
        <v>38</v>
      </c>
      <c r="B32" s="2">
        <v>160.5</v>
      </c>
      <c r="C32" s="2">
        <v>161</v>
      </c>
      <c r="D32" s="2" t="s">
        <v>51</v>
      </c>
      <c r="E32" s="2" t="s">
        <v>51</v>
      </c>
      <c r="F32" s="2" t="s">
        <v>51</v>
      </c>
      <c r="G32" s="2" t="s">
        <v>51</v>
      </c>
      <c r="H32" s="2">
        <v>157</v>
      </c>
      <c r="I32" s="2" t="s">
        <v>51</v>
      </c>
      <c r="J32" s="2" t="s">
        <v>51</v>
      </c>
    </row>
    <row r="33" spans="1:11" ht="15.75" x14ac:dyDescent="0.25">
      <c r="A33" s="1" t="s">
        <v>39</v>
      </c>
      <c r="B33" s="2">
        <v>194</v>
      </c>
      <c r="C33" s="2">
        <v>192</v>
      </c>
      <c r="D33" s="2" t="s">
        <v>51</v>
      </c>
      <c r="E33" s="2" t="s">
        <v>51</v>
      </c>
      <c r="F33" s="2">
        <v>197.5</v>
      </c>
      <c r="G33" s="2" t="s">
        <v>51</v>
      </c>
      <c r="H33" s="2" t="s">
        <v>51</v>
      </c>
      <c r="I33" s="2" t="s">
        <v>51</v>
      </c>
      <c r="J33" s="2" t="s">
        <v>51</v>
      </c>
    </row>
    <row r="35" spans="1:11" ht="15.75" x14ac:dyDescent="0.25">
      <c r="A35" s="5" t="s">
        <v>50</v>
      </c>
      <c r="B35" s="6">
        <f>AVERAGE(B4:B33)</f>
        <v>164.55</v>
      </c>
      <c r="C35" s="6">
        <f t="shared" ref="C35:J35" si="0">AVERAGE(C4:C33)</f>
        <v>161.36666666666667</v>
      </c>
      <c r="D35" s="6">
        <f t="shared" si="0"/>
        <v>159.80000000000001</v>
      </c>
      <c r="E35" s="6">
        <f t="shared" si="0"/>
        <v>166.1875</v>
      </c>
      <c r="F35" s="6">
        <f t="shared" si="0"/>
        <v>160.5</v>
      </c>
      <c r="G35" s="6">
        <f t="shared" si="0"/>
        <v>156.96428571428572</v>
      </c>
      <c r="H35" s="6">
        <f t="shared" si="0"/>
        <v>159.22222222222223</v>
      </c>
      <c r="I35" s="6">
        <f t="shared" si="0"/>
        <v>159</v>
      </c>
      <c r="J35" s="6">
        <f t="shared" si="0"/>
        <v>180.5</v>
      </c>
    </row>
    <row r="37" spans="1:11" ht="82.5" customHeight="1" x14ac:dyDescent="0.25">
      <c r="A37" s="13"/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  <c r="K37" s="14" t="s">
        <v>52</v>
      </c>
    </row>
    <row r="38" spans="1:11" ht="76.5" customHeight="1" x14ac:dyDescent="0.25">
      <c r="A38" s="10" t="s">
        <v>41</v>
      </c>
      <c r="B38" s="11" t="s">
        <v>48</v>
      </c>
      <c r="C38" s="11" t="s">
        <v>48</v>
      </c>
      <c r="D38" s="11" t="s">
        <v>48</v>
      </c>
      <c r="E38" s="11" t="s">
        <v>48</v>
      </c>
      <c r="F38" s="11" t="s">
        <v>48</v>
      </c>
      <c r="G38" s="11" t="s">
        <v>48</v>
      </c>
      <c r="H38" s="11" t="s">
        <v>48</v>
      </c>
      <c r="I38" s="11" t="s">
        <v>48</v>
      </c>
      <c r="J38" s="11" t="s">
        <v>48</v>
      </c>
      <c r="K38" s="11" t="s">
        <v>48</v>
      </c>
    </row>
    <row r="39" spans="1:11" x14ac:dyDescent="0.25">
      <c r="A39" s="10" t="s">
        <v>42</v>
      </c>
      <c r="B39" s="10">
        <f>COUNTIF(B4:B33,"&lt;124")</f>
        <v>0</v>
      </c>
      <c r="C39" s="10">
        <f t="shared" ref="C39:J39" si="1">COUNTIF(C4:C33,"&lt;124")</f>
        <v>0</v>
      </c>
      <c r="D39" s="10">
        <f t="shared" si="1"/>
        <v>0</v>
      </c>
      <c r="E39" s="10">
        <f t="shared" si="1"/>
        <v>0</v>
      </c>
      <c r="F39" s="10">
        <f t="shared" si="1"/>
        <v>0</v>
      </c>
      <c r="G39" s="10">
        <f t="shared" si="1"/>
        <v>0</v>
      </c>
      <c r="H39" s="10">
        <f t="shared" si="1"/>
        <v>0</v>
      </c>
      <c r="I39" s="10">
        <f t="shared" si="1"/>
        <v>0</v>
      </c>
      <c r="J39" s="10">
        <f t="shared" si="1"/>
        <v>0</v>
      </c>
      <c r="K39" s="13">
        <f>SUM(B39:J39)</f>
        <v>0</v>
      </c>
    </row>
    <row r="40" spans="1:11" x14ac:dyDescent="0.25">
      <c r="A40" s="10" t="s">
        <v>43</v>
      </c>
      <c r="B40" s="12">
        <f>COUNTIF(B4:B33,"&lt;150,5")-B39</f>
        <v>3</v>
      </c>
      <c r="C40" s="12">
        <f t="shared" ref="C40:J40" si="2">COUNTIF(C4:C33,"&lt;150,5")-C39</f>
        <v>3</v>
      </c>
      <c r="D40" s="12">
        <f t="shared" si="2"/>
        <v>0</v>
      </c>
      <c r="E40" s="12">
        <f t="shared" si="2"/>
        <v>0</v>
      </c>
      <c r="F40" s="12">
        <f t="shared" si="2"/>
        <v>3</v>
      </c>
      <c r="G40" s="12">
        <f t="shared" si="2"/>
        <v>5</v>
      </c>
      <c r="H40" s="12">
        <f t="shared" si="2"/>
        <v>2</v>
      </c>
      <c r="I40" s="12">
        <f t="shared" si="2"/>
        <v>0</v>
      </c>
      <c r="J40" s="12">
        <f t="shared" si="2"/>
        <v>0</v>
      </c>
      <c r="K40" s="13">
        <f t="shared" ref="K40:K45" si="3">SUM(B40:J40)</f>
        <v>16</v>
      </c>
    </row>
    <row r="41" spans="1:11" x14ac:dyDescent="0.25">
      <c r="A41" s="10" t="s">
        <v>44</v>
      </c>
      <c r="B41" s="12">
        <f>COUNTIF(B4:B33,"&lt;180,5")-B39-B40</f>
        <v>23</v>
      </c>
      <c r="C41" s="12">
        <f t="shared" ref="C41:J41" si="4">COUNTIF(C4:C33,"&lt;180,5")-C39-C40</f>
        <v>11</v>
      </c>
      <c r="D41" s="12">
        <f t="shared" si="4"/>
        <v>5</v>
      </c>
      <c r="E41" s="12">
        <f t="shared" si="4"/>
        <v>8</v>
      </c>
      <c r="F41" s="12">
        <f t="shared" si="4"/>
        <v>3</v>
      </c>
      <c r="G41" s="12">
        <f t="shared" si="4"/>
        <v>8</v>
      </c>
      <c r="H41" s="12">
        <f t="shared" si="4"/>
        <v>6</v>
      </c>
      <c r="I41" s="12">
        <f t="shared" si="4"/>
        <v>3</v>
      </c>
      <c r="J41" s="12">
        <f t="shared" si="4"/>
        <v>1</v>
      </c>
      <c r="K41" s="13">
        <f t="shared" si="3"/>
        <v>68</v>
      </c>
    </row>
    <row r="42" spans="1:11" x14ac:dyDescent="0.25">
      <c r="A42" s="10" t="s">
        <v>45</v>
      </c>
      <c r="B42" s="12">
        <f>COUNTIF(B4:B33,"&lt;190,5")-B39-B40-B41</f>
        <v>3</v>
      </c>
      <c r="C42" s="12">
        <f t="shared" ref="C42:J42" si="5">COUNTIF(C4:C33,"&lt;190,5")-C39-C40-C41</f>
        <v>0</v>
      </c>
      <c r="D42" s="12">
        <f t="shared" si="5"/>
        <v>0</v>
      </c>
      <c r="E42" s="12">
        <f t="shared" si="5"/>
        <v>0</v>
      </c>
      <c r="F42" s="12">
        <f t="shared" si="5"/>
        <v>0</v>
      </c>
      <c r="G42" s="12">
        <f t="shared" si="5"/>
        <v>1</v>
      </c>
      <c r="H42" s="12">
        <f t="shared" si="5"/>
        <v>1</v>
      </c>
      <c r="I42" s="12">
        <f t="shared" si="5"/>
        <v>0</v>
      </c>
      <c r="J42" s="12">
        <f t="shared" si="5"/>
        <v>0</v>
      </c>
      <c r="K42" s="13">
        <f t="shared" si="3"/>
        <v>5</v>
      </c>
    </row>
    <row r="43" spans="1:11" x14ac:dyDescent="0.25">
      <c r="A43" s="10" t="s">
        <v>46</v>
      </c>
      <c r="B43" s="12">
        <f>COUNTIF(B4:B33,"&lt;200")-B39-B40-B41-B42</f>
        <v>1</v>
      </c>
      <c r="C43" s="12">
        <f t="shared" ref="C43:J43" si="6">COUNTIF(C4:C33,"&lt;200")-C39-C40-C41-C42</f>
        <v>1</v>
      </c>
      <c r="D43" s="12">
        <f t="shared" si="6"/>
        <v>0</v>
      </c>
      <c r="E43" s="12">
        <f t="shared" si="6"/>
        <v>0</v>
      </c>
      <c r="F43" s="12">
        <f t="shared" si="6"/>
        <v>1</v>
      </c>
      <c r="G43" s="12">
        <f t="shared" si="6"/>
        <v>0</v>
      </c>
      <c r="H43" s="12">
        <f t="shared" si="6"/>
        <v>0</v>
      </c>
      <c r="I43" s="12">
        <f t="shared" si="6"/>
        <v>0</v>
      </c>
      <c r="J43" s="12">
        <f t="shared" si="6"/>
        <v>1</v>
      </c>
      <c r="K43" s="13">
        <f t="shared" si="3"/>
        <v>4</v>
      </c>
    </row>
    <row r="44" spans="1:11" x14ac:dyDescent="0.25">
      <c r="A44" s="10" t="s">
        <v>47</v>
      </c>
      <c r="B44" s="10">
        <f>0</f>
        <v>0</v>
      </c>
      <c r="C44" s="10">
        <f>0</f>
        <v>0</v>
      </c>
      <c r="D44" s="10">
        <f>0</f>
        <v>0</v>
      </c>
      <c r="E44" s="10">
        <f>0</f>
        <v>0</v>
      </c>
      <c r="F44" s="10">
        <f>0</f>
        <v>0</v>
      </c>
      <c r="G44" s="10">
        <f>0</f>
        <v>0</v>
      </c>
      <c r="H44" s="10">
        <f>0</f>
        <v>0</v>
      </c>
      <c r="I44" s="10">
        <f>0</f>
        <v>0</v>
      </c>
      <c r="J44" s="10">
        <f>0</f>
        <v>0</v>
      </c>
      <c r="K44" s="13">
        <f t="shared" si="3"/>
        <v>0</v>
      </c>
    </row>
    <row r="45" spans="1:11" x14ac:dyDescent="0.25">
      <c r="A45" s="10" t="s">
        <v>48</v>
      </c>
      <c r="B45" s="10">
        <f>SUM(B39:B44)</f>
        <v>30</v>
      </c>
      <c r="C45" s="10">
        <f t="shared" ref="C45:J45" si="7">SUM(C39:C44)</f>
        <v>15</v>
      </c>
      <c r="D45" s="10">
        <f t="shared" si="7"/>
        <v>5</v>
      </c>
      <c r="E45" s="10">
        <f t="shared" si="7"/>
        <v>8</v>
      </c>
      <c r="F45" s="10">
        <f t="shared" si="7"/>
        <v>7</v>
      </c>
      <c r="G45" s="10">
        <f t="shared" si="7"/>
        <v>14</v>
      </c>
      <c r="H45" s="10">
        <f t="shared" si="7"/>
        <v>9</v>
      </c>
      <c r="I45" s="10">
        <f t="shared" si="7"/>
        <v>3</v>
      </c>
      <c r="J45" s="10">
        <f t="shared" si="7"/>
        <v>2</v>
      </c>
      <c r="K45" s="13">
        <f t="shared" si="3"/>
        <v>93</v>
      </c>
    </row>
    <row r="47" spans="1:11" ht="93" customHeight="1" x14ac:dyDescent="0.25">
      <c r="A47" s="7" t="s">
        <v>41</v>
      </c>
      <c r="B47" s="8" t="s">
        <v>49</v>
      </c>
      <c r="C47" s="8" t="s">
        <v>49</v>
      </c>
      <c r="D47" s="8" t="s">
        <v>49</v>
      </c>
      <c r="E47" s="8" t="s">
        <v>49</v>
      </c>
      <c r="F47" s="8" t="s">
        <v>49</v>
      </c>
      <c r="G47" s="8" t="s">
        <v>49</v>
      </c>
      <c r="H47" s="8" t="s">
        <v>49</v>
      </c>
      <c r="I47" s="8" t="s">
        <v>49</v>
      </c>
      <c r="J47" s="8" t="s">
        <v>49</v>
      </c>
      <c r="K47" s="8" t="s">
        <v>49</v>
      </c>
    </row>
    <row r="48" spans="1:11" x14ac:dyDescent="0.25">
      <c r="A48" s="7" t="s">
        <v>42</v>
      </c>
      <c r="B48" s="9">
        <f>B39/B45</f>
        <v>0</v>
      </c>
      <c r="C48" s="9">
        <f t="shared" ref="C48:J48" si="8">C39/C45</f>
        <v>0</v>
      </c>
      <c r="D48" s="9">
        <f t="shared" si="8"/>
        <v>0</v>
      </c>
      <c r="E48" s="9">
        <f t="shared" si="8"/>
        <v>0</v>
      </c>
      <c r="F48" s="9">
        <f t="shared" si="8"/>
        <v>0</v>
      </c>
      <c r="G48" s="9">
        <f t="shared" si="8"/>
        <v>0</v>
      </c>
      <c r="H48" s="9">
        <f t="shared" si="8"/>
        <v>0</v>
      </c>
      <c r="I48" s="9">
        <f t="shared" si="8"/>
        <v>0</v>
      </c>
      <c r="J48" s="9">
        <f t="shared" si="8"/>
        <v>0</v>
      </c>
      <c r="K48" s="9">
        <f t="shared" ref="K48" si="9">K39/K45</f>
        <v>0</v>
      </c>
    </row>
    <row r="49" spans="1:11" x14ac:dyDescent="0.25">
      <c r="A49" s="7" t="s">
        <v>43</v>
      </c>
      <c r="B49" s="9">
        <f>B40/B45</f>
        <v>0.1</v>
      </c>
      <c r="C49" s="9">
        <f t="shared" ref="C49:J49" si="10">C40/C45</f>
        <v>0.2</v>
      </c>
      <c r="D49" s="9">
        <f t="shared" si="10"/>
        <v>0</v>
      </c>
      <c r="E49" s="9">
        <f t="shared" si="10"/>
        <v>0</v>
      </c>
      <c r="F49" s="9">
        <f t="shared" si="10"/>
        <v>0.42857142857142855</v>
      </c>
      <c r="G49" s="9">
        <f t="shared" si="10"/>
        <v>0.35714285714285715</v>
      </c>
      <c r="H49" s="9">
        <f t="shared" si="10"/>
        <v>0.22222222222222221</v>
      </c>
      <c r="I49" s="9">
        <f t="shared" si="10"/>
        <v>0</v>
      </c>
      <c r="J49" s="9">
        <f t="shared" si="10"/>
        <v>0</v>
      </c>
      <c r="K49" s="9">
        <f t="shared" ref="K49" si="11">K40/K45</f>
        <v>0.17204301075268819</v>
      </c>
    </row>
    <row r="50" spans="1:11" x14ac:dyDescent="0.25">
      <c r="A50" s="7" t="s">
        <v>44</v>
      </c>
      <c r="B50" s="9">
        <f>B41/B45</f>
        <v>0.76666666666666672</v>
      </c>
      <c r="C50" s="9">
        <f t="shared" ref="C50:J50" si="12">C41/C45</f>
        <v>0.73333333333333328</v>
      </c>
      <c r="D50" s="9">
        <f t="shared" si="12"/>
        <v>1</v>
      </c>
      <c r="E50" s="9">
        <f t="shared" si="12"/>
        <v>1</v>
      </c>
      <c r="F50" s="9">
        <f t="shared" si="12"/>
        <v>0.42857142857142855</v>
      </c>
      <c r="G50" s="9">
        <f t="shared" si="12"/>
        <v>0.5714285714285714</v>
      </c>
      <c r="H50" s="9">
        <f t="shared" si="12"/>
        <v>0.66666666666666663</v>
      </c>
      <c r="I50" s="9">
        <f t="shared" si="12"/>
        <v>1</v>
      </c>
      <c r="J50" s="9">
        <f t="shared" si="12"/>
        <v>0.5</v>
      </c>
      <c r="K50" s="9">
        <f t="shared" ref="K50" si="13">K41/K45</f>
        <v>0.73118279569892475</v>
      </c>
    </row>
    <row r="51" spans="1:11" x14ac:dyDescent="0.25">
      <c r="A51" s="7" t="s">
        <v>45</v>
      </c>
      <c r="B51" s="9">
        <f>B42/B45</f>
        <v>0.1</v>
      </c>
      <c r="C51" s="9">
        <f t="shared" ref="C51:J51" si="14">C42/C45</f>
        <v>0</v>
      </c>
      <c r="D51" s="9">
        <f t="shared" si="14"/>
        <v>0</v>
      </c>
      <c r="E51" s="9">
        <f t="shared" si="14"/>
        <v>0</v>
      </c>
      <c r="F51" s="9">
        <f t="shared" si="14"/>
        <v>0</v>
      </c>
      <c r="G51" s="9">
        <f t="shared" si="14"/>
        <v>7.1428571428571425E-2</v>
      </c>
      <c r="H51" s="9">
        <f t="shared" si="14"/>
        <v>0.1111111111111111</v>
      </c>
      <c r="I51" s="9">
        <f t="shared" si="14"/>
        <v>0</v>
      </c>
      <c r="J51" s="9">
        <f t="shared" si="14"/>
        <v>0</v>
      </c>
      <c r="K51" s="9">
        <f t="shared" ref="K51" si="15">K42/K45</f>
        <v>5.3763440860215055E-2</v>
      </c>
    </row>
    <row r="52" spans="1:11" x14ac:dyDescent="0.25">
      <c r="A52" s="7" t="s">
        <v>46</v>
      </c>
      <c r="B52" s="9">
        <f>B43/B45</f>
        <v>3.3333333333333333E-2</v>
      </c>
      <c r="C52" s="9">
        <f t="shared" ref="C52:J52" si="16">C43/C45</f>
        <v>6.6666666666666666E-2</v>
      </c>
      <c r="D52" s="9">
        <f t="shared" si="16"/>
        <v>0</v>
      </c>
      <c r="E52" s="9">
        <f t="shared" si="16"/>
        <v>0</v>
      </c>
      <c r="F52" s="9">
        <f t="shared" si="16"/>
        <v>0.14285714285714285</v>
      </c>
      <c r="G52" s="9">
        <f t="shared" si="16"/>
        <v>0</v>
      </c>
      <c r="H52" s="9">
        <f t="shared" si="16"/>
        <v>0</v>
      </c>
      <c r="I52" s="9">
        <f t="shared" si="16"/>
        <v>0</v>
      </c>
      <c r="J52" s="9">
        <f t="shared" si="16"/>
        <v>0.5</v>
      </c>
      <c r="K52" s="9">
        <f t="shared" ref="K52" si="17">K43/K45</f>
        <v>4.3010752688172046E-2</v>
      </c>
    </row>
    <row r="53" spans="1:11" x14ac:dyDescent="0.25">
      <c r="A53" s="7" t="s">
        <v>47</v>
      </c>
      <c r="B53" s="9">
        <f>B44/B45</f>
        <v>0</v>
      </c>
      <c r="C53" s="9">
        <f t="shared" ref="C53:J53" si="18">C44/C45</f>
        <v>0</v>
      </c>
      <c r="D53" s="9">
        <f t="shared" si="18"/>
        <v>0</v>
      </c>
      <c r="E53" s="9">
        <f t="shared" si="18"/>
        <v>0</v>
      </c>
      <c r="F53" s="9">
        <f t="shared" si="18"/>
        <v>0</v>
      </c>
      <c r="G53" s="9">
        <f t="shared" si="18"/>
        <v>0</v>
      </c>
      <c r="H53" s="9">
        <f t="shared" si="18"/>
        <v>0</v>
      </c>
      <c r="I53" s="9">
        <f t="shared" si="18"/>
        <v>0</v>
      </c>
      <c r="J53" s="9">
        <f t="shared" si="18"/>
        <v>0</v>
      </c>
      <c r="K53" s="9">
        <f t="shared" ref="K53" si="19">K44/K45</f>
        <v>0</v>
      </c>
    </row>
  </sheetData>
  <mergeCells count="1">
    <mergeCell ref="A1:J1"/>
  </mergeCells>
  <pageMargins left="0.7" right="0.7" top="0.75" bottom="0.75" header="0.3" footer="0.3"/>
  <pageSetup paperSize="9" scale="69" orientation="portrait" horizontalDpi="300" verticalDpi="300" r:id="rId1"/>
  <rowBreaks count="3" manualBreakCount="3">
    <brk id="35" max="16383" man="1"/>
    <brk id="83" max="16383" man="1"/>
    <brk id="14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175" zoomScaleNormal="85" zoomScaleSheetLayoutView="175" workbookViewId="0">
      <selection activeCell="C7" sqref="C7:D7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63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30">
        <v>1</v>
      </c>
      <c r="C4" s="26" t="s">
        <v>29</v>
      </c>
      <c r="D4" s="27">
        <v>197.5</v>
      </c>
      <c r="E4" s="24"/>
    </row>
    <row r="5" spans="1:5" s="22" customFormat="1" ht="17.100000000000001" customHeight="1" x14ac:dyDescent="0.25">
      <c r="B5" s="30">
        <v>2</v>
      </c>
      <c r="C5" s="26" t="s">
        <v>24</v>
      </c>
      <c r="D5" s="27">
        <v>163.5</v>
      </c>
      <c r="E5" s="24"/>
    </row>
    <row r="6" spans="1:5" s="22" customFormat="1" ht="17.100000000000001" customHeight="1" x14ac:dyDescent="0.25">
      <c r="B6" s="28"/>
      <c r="C6" s="17"/>
      <c r="D6" s="31"/>
      <c r="E6" s="24"/>
    </row>
    <row r="7" spans="1:5" s="22" customFormat="1" ht="17.100000000000001" customHeight="1" x14ac:dyDescent="0.25">
      <c r="B7" s="28"/>
      <c r="C7" s="42" t="s">
        <v>65</v>
      </c>
      <c r="D7" s="43">
        <f>AVERAGE(D4:D5)</f>
        <v>180.5</v>
      </c>
      <c r="E7" s="24"/>
    </row>
    <row r="8" spans="1:5" s="22" customFormat="1" ht="17.100000000000001" customHeight="1" x14ac:dyDescent="0.25">
      <c r="B8" s="28"/>
      <c r="C8" s="17"/>
      <c r="D8" s="31"/>
      <c r="E8" s="24"/>
    </row>
    <row r="9" spans="1:5" s="22" customFormat="1" ht="17.100000000000001" customHeight="1" x14ac:dyDescent="0.25">
      <c r="B9" s="28"/>
      <c r="C9" s="17"/>
      <c r="D9" s="31"/>
      <c r="E9" s="24"/>
    </row>
    <row r="10" spans="1:5" s="22" customFormat="1" ht="17.100000000000001" customHeight="1" x14ac:dyDescent="0.25">
      <c r="B10" s="28"/>
      <c r="C10" s="17"/>
      <c r="D10" s="31"/>
      <c r="E10" s="24"/>
    </row>
    <row r="11" spans="1:5" s="22" customFormat="1" ht="17.100000000000001" customHeight="1" x14ac:dyDescent="0.25">
      <c r="B11" s="28"/>
      <c r="C11" s="17"/>
      <c r="D11" s="31"/>
      <c r="E11" s="24"/>
    </row>
    <row r="12" spans="1:5" s="22" customFormat="1" ht="17.100000000000001" customHeight="1" x14ac:dyDescent="0.25">
      <c r="B12" s="28"/>
      <c r="C12" s="17"/>
      <c r="D12" s="31"/>
      <c r="E12" s="24"/>
    </row>
    <row r="13" spans="1:5" s="22" customFormat="1" ht="17.100000000000001" customHeight="1" x14ac:dyDescent="0.25">
      <c r="B13" s="28"/>
      <c r="C13" s="17"/>
      <c r="D13" s="31"/>
      <c r="E13" s="24"/>
    </row>
    <row r="14" spans="1:5" s="22" customFormat="1" ht="17.100000000000001" customHeight="1" x14ac:dyDescent="0.25">
      <c r="B14" s="28"/>
      <c r="C14" s="17"/>
      <c r="D14" s="31"/>
      <c r="E14" s="24"/>
    </row>
    <row r="15" spans="1:5" s="22" customFormat="1" ht="17.100000000000001" customHeight="1" x14ac:dyDescent="0.25">
      <c r="B15" s="28"/>
      <c r="C15" s="17"/>
      <c r="D15" s="31"/>
      <c r="E15" s="24"/>
    </row>
    <row r="16" spans="1:5" s="22" customFormat="1" ht="17.100000000000001" customHeight="1" x14ac:dyDescent="0.25">
      <c r="B16" s="28"/>
      <c r="C16" s="17"/>
      <c r="D16" s="31"/>
      <c r="E16" s="24"/>
    </row>
    <row r="17" spans="2:5" s="22" customFormat="1" ht="17.100000000000001" customHeight="1" x14ac:dyDescent="0.25">
      <c r="B17" s="28"/>
      <c r="C17" s="17"/>
      <c r="D17" s="31"/>
      <c r="E17" s="24"/>
    </row>
    <row r="18" spans="2:5" s="22" customFormat="1" ht="17.100000000000001" customHeight="1" x14ac:dyDescent="0.25">
      <c r="B18" s="28"/>
      <c r="C18" s="17"/>
      <c r="D18" s="31"/>
      <c r="E18" s="24"/>
    </row>
    <row r="19" spans="2:5" s="22" customFormat="1" ht="17.100000000000001" customHeight="1" x14ac:dyDescent="0.25">
      <c r="B19" s="28"/>
      <c r="C19" s="17"/>
      <c r="D19" s="31"/>
      <c r="E19" s="24"/>
    </row>
    <row r="20" spans="2:5" s="22" customFormat="1" ht="17.100000000000001" customHeight="1" x14ac:dyDescent="0.25">
      <c r="B20" s="28"/>
      <c r="C20" s="17"/>
      <c r="D20" s="31"/>
      <c r="E20" s="24"/>
    </row>
    <row r="21" spans="2:5" s="22" customFormat="1" ht="17.100000000000001" customHeight="1" x14ac:dyDescent="0.25">
      <c r="B21" s="28"/>
      <c r="C21" s="17"/>
      <c r="D21" s="31"/>
      <c r="E21" s="24"/>
    </row>
    <row r="22" spans="2:5" s="22" customFormat="1" ht="17.100000000000001" customHeight="1" x14ac:dyDescent="0.25">
      <c r="B22" s="28"/>
      <c r="C22" s="17"/>
      <c r="D22" s="31"/>
      <c r="E22" s="24"/>
    </row>
    <row r="23" spans="2:5" s="22" customFormat="1" ht="17.100000000000001" customHeight="1" x14ac:dyDescent="0.25">
      <c r="B23" s="28"/>
      <c r="C23" s="17"/>
      <c r="D23" s="31"/>
      <c r="E23" s="24"/>
    </row>
    <row r="24" spans="2:5" s="22" customFormat="1" ht="17.100000000000001" customHeight="1" x14ac:dyDescent="0.25">
      <c r="B24" s="28"/>
      <c r="C24" s="17"/>
      <c r="D24" s="31"/>
      <c r="E24" s="24"/>
    </row>
    <row r="25" spans="2:5" s="22" customFormat="1" ht="17.100000000000001" customHeight="1" x14ac:dyDescent="0.25">
      <c r="B25" s="28"/>
      <c r="C25" s="17"/>
      <c r="D25" s="31"/>
      <c r="E25" s="24"/>
    </row>
    <row r="26" spans="2:5" s="22" customFormat="1" ht="17.100000000000001" customHeight="1" x14ac:dyDescent="0.25">
      <c r="B26" s="28"/>
      <c r="C26" s="17"/>
      <c r="D26" s="31"/>
      <c r="E26" s="24"/>
    </row>
    <row r="27" spans="2:5" s="22" customFormat="1" ht="17.100000000000001" customHeight="1" x14ac:dyDescent="0.25">
      <c r="B27" s="28"/>
      <c r="C27" s="17"/>
      <c r="D27" s="31"/>
      <c r="E27" s="24"/>
    </row>
    <row r="28" spans="2:5" s="22" customFormat="1" ht="17.100000000000001" customHeight="1" x14ac:dyDescent="0.25">
      <c r="B28" s="28"/>
      <c r="C28" s="17"/>
      <c r="D28" s="31"/>
      <c r="E28" s="24"/>
    </row>
    <row r="29" spans="2:5" s="22" customFormat="1" ht="17.100000000000001" customHeight="1" x14ac:dyDescent="0.25">
      <c r="B29" s="28"/>
      <c r="C29" s="17"/>
      <c r="D29" s="31"/>
      <c r="E29" s="24"/>
    </row>
    <row r="30" spans="2:5" s="22" customFormat="1" ht="17.100000000000001" customHeight="1" x14ac:dyDescent="0.25">
      <c r="B30" s="28"/>
      <c r="C30" s="17"/>
      <c r="D30" s="31"/>
      <c r="E30" s="24"/>
    </row>
    <row r="31" spans="2:5" s="22" customFormat="1" ht="17.100000000000001" customHeight="1" x14ac:dyDescent="0.25">
      <c r="B31" s="28"/>
      <c r="C31" s="17"/>
      <c r="D31" s="31"/>
    </row>
    <row r="32" spans="2:5" s="22" customFormat="1" ht="17.100000000000001" customHeight="1" x14ac:dyDescent="0.25">
      <c r="B32" s="28"/>
      <c r="C32" s="17"/>
      <c r="D32" s="31"/>
    </row>
    <row r="33" spans="2:4" s="22" customFormat="1" ht="17.100000000000001" customHeight="1" x14ac:dyDescent="0.25">
      <c r="B33" s="28"/>
      <c r="C33" s="17"/>
      <c r="D33" s="31"/>
    </row>
  </sheetData>
  <sortState ref="C4:D5">
    <sortCondition descending="1" ref="D4:D5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7" zoomScaleNormal="85" zoomScaleSheetLayoutView="100" workbookViewId="0">
      <selection activeCell="D36" sqref="D36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57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23">
        <v>1</v>
      </c>
      <c r="C4" s="15" t="s">
        <v>39</v>
      </c>
      <c r="D4" s="25">
        <v>194</v>
      </c>
      <c r="E4" s="24"/>
    </row>
    <row r="5" spans="1:5" s="22" customFormat="1" ht="17.100000000000001" customHeight="1" x14ac:dyDescent="0.25">
      <c r="B5" s="23">
        <v>2</v>
      </c>
      <c r="C5" s="15" t="s">
        <v>29</v>
      </c>
      <c r="D5" s="25">
        <v>190</v>
      </c>
      <c r="E5" s="24"/>
    </row>
    <row r="6" spans="1:5" s="22" customFormat="1" ht="17.100000000000001" customHeight="1" x14ac:dyDescent="0.25">
      <c r="B6" s="23">
        <v>3</v>
      </c>
      <c r="C6" s="15" t="s">
        <v>22</v>
      </c>
      <c r="D6" s="25">
        <v>182</v>
      </c>
      <c r="E6" s="24"/>
    </row>
    <row r="7" spans="1:5" s="22" customFormat="1" ht="17.100000000000001" customHeight="1" x14ac:dyDescent="0.25">
      <c r="B7" s="23">
        <v>4</v>
      </c>
      <c r="C7" s="15" t="s">
        <v>33</v>
      </c>
      <c r="D7" s="25">
        <v>182</v>
      </c>
      <c r="E7" s="24"/>
    </row>
    <row r="8" spans="1:5" s="22" customFormat="1" ht="17.100000000000001" customHeight="1" x14ac:dyDescent="0.25">
      <c r="B8" s="23">
        <v>5</v>
      </c>
      <c r="C8" s="15" t="s">
        <v>18</v>
      </c>
      <c r="D8" s="25">
        <v>179.5</v>
      </c>
      <c r="E8" s="24"/>
    </row>
    <row r="9" spans="1:5" s="22" customFormat="1" ht="17.100000000000001" customHeight="1" x14ac:dyDescent="0.25">
      <c r="B9" s="23">
        <v>6</v>
      </c>
      <c r="C9" s="15" t="s">
        <v>31</v>
      </c>
      <c r="D9" s="25">
        <v>179</v>
      </c>
      <c r="E9" s="24"/>
    </row>
    <row r="10" spans="1:5" s="22" customFormat="1" ht="17.100000000000001" customHeight="1" x14ac:dyDescent="0.25">
      <c r="B10" s="23">
        <v>7</v>
      </c>
      <c r="C10" s="15" t="s">
        <v>34</v>
      </c>
      <c r="D10" s="25">
        <v>178</v>
      </c>
      <c r="E10" s="24"/>
    </row>
    <row r="11" spans="1:5" s="22" customFormat="1" ht="17.100000000000001" customHeight="1" x14ac:dyDescent="0.25">
      <c r="B11" s="23">
        <v>8</v>
      </c>
      <c r="C11" s="15" t="s">
        <v>17</v>
      </c>
      <c r="D11" s="25">
        <v>177.5</v>
      </c>
      <c r="E11" s="24"/>
    </row>
    <row r="12" spans="1:5" s="22" customFormat="1" ht="17.100000000000001" customHeight="1" x14ac:dyDescent="0.25">
      <c r="B12" s="23">
        <v>9</v>
      </c>
      <c r="C12" s="15" t="s">
        <v>16</v>
      </c>
      <c r="D12" s="25">
        <v>176.5</v>
      </c>
      <c r="E12" s="24"/>
    </row>
    <row r="13" spans="1:5" s="22" customFormat="1" ht="17.100000000000001" customHeight="1" x14ac:dyDescent="0.25">
      <c r="B13" s="23">
        <v>10</v>
      </c>
      <c r="C13" s="15" t="s">
        <v>30</v>
      </c>
      <c r="D13" s="25">
        <v>170</v>
      </c>
      <c r="E13" s="24"/>
    </row>
    <row r="14" spans="1:5" s="22" customFormat="1" ht="17.100000000000001" customHeight="1" x14ac:dyDescent="0.25">
      <c r="B14" s="23">
        <v>11</v>
      </c>
      <c r="C14" s="15" t="s">
        <v>26</v>
      </c>
      <c r="D14" s="25">
        <v>168</v>
      </c>
      <c r="E14" s="24"/>
    </row>
    <row r="15" spans="1:5" s="22" customFormat="1" ht="17.100000000000001" customHeight="1" x14ac:dyDescent="0.25">
      <c r="B15" s="23">
        <v>12</v>
      </c>
      <c r="C15" s="15" t="s">
        <v>35</v>
      </c>
      <c r="D15" s="25">
        <v>167.5</v>
      </c>
      <c r="E15" s="24"/>
    </row>
    <row r="16" spans="1:5" s="22" customFormat="1" ht="17.100000000000001" customHeight="1" x14ac:dyDescent="0.25">
      <c r="B16" s="23">
        <v>13</v>
      </c>
      <c r="C16" s="15" t="s">
        <v>24</v>
      </c>
      <c r="D16" s="25">
        <v>166.5</v>
      </c>
      <c r="E16" s="24"/>
    </row>
    <row r="17" spans="2:5" s="22" customFormat="1" ht="17.100000000000001" customHeight="1" x14ac:dyDescent="0.25">
      <c r="B17" s="23">
        <v>14</v>
      </c>
      <c r="C17" s="15" t="s">
        <v>19</v>
      </c>
      <c r="D17" s="25">
        <v>162.5</v>
      </c>
      <c r="E17" s="24"/>
    </row>
    <row r="18" spans="2:5" s="22" customFormat="1" ht="17.100000000000001" customHeight="1" x14ac:dyDescent="0.25">
      <c r="B18" s="23">
        <v>15</v>
      </c>
      <c r="C18" s="15" t="s">
        <v>32</v>
      </c>
      <c r="D18" s="25">
        <v>161</v>
      </c>
      <c r="E18" s="24"/>
    </row>
    <row r="19" spans="2:5" s="22" customFormat="1" ht="17.100000000000001" customHeight="1" x14ac:dyDescent="0.25">
      <c r="B19" s="23">
        <v>16</v>
      </c>
      <c r="C19" s="15" t="s">
        <v>12</v>
      </c>
      <c r="D19" s="25">
        <v>160.5</v>
      </c>
      <c r="E19" s="24"/>
    </row>
    <row r="20" spans="2:5" s="22" customFormat="1" ht="17.100000000000001" customHeight="1" x14ac:dyDescent="0.25">
      <c r="B20" s="23">
        <v>17</v>
      </c>
      <c r="C20" s="15" t="s">
        <v>38</v>
      </c>
      <c r="D20" s="25">
        <v>160.5</v>
      </c>
      <c r="E20" s="24"/>
    </row>
    <row r="21" spans="2:5" s="22" customFormat="1" ht="17.100000000000001" customHeight="1" x14ac:dyDescent="0.25">
      <c r="B21" s="23">
        <v>18</v>
      </c>
      <c r="C21" s="15" t="s">
        <v>10</v>
      </c>
      <c r="D21" s="25">
        <v>160</v>
      </c>
      <c r="E21" s="24"/>
    </row>
    <row r="22" spans="2:5" s="22" customFormat="1" ht="17.100000000000001" customHeight="1" x14ac:dyDescent="0.25">
      <c r="B22" s="23">
        <v>19</v>
      </c>
      <c r="C22" s="15" t="s">
        <v>36</v>
      </c>
      <c r="D22" s="25">
        <v>157.5</v>
      </c>
      <c r="E22" s="24"/>
    </row>
    <row r="23" spans="2:5" s="22" customFormat="1" ht="17.100000000000001" customHeight="1" x14ac:dyDescent="0.25">
      <c r="B23" s="23">
        <v>20</v>
      </c>
      <c r="C23" s="15" t="s">
        <v>27</v>
      </c>
      <c r="D23" s="25">
        <v>157</v>
      </c>
      <c r="E23" s="24"/>
    </row>
    <row r="24" spans="2:5" s="22" customFormat="1" ht="17.100000000000001" customHeight="1" x14ac:dyDescent="0.25">
      <c r="B24" s="23">
        <v>21</v>
      </c>
      <c r="C24" s="15" t="s">
        <v>13</v>
      </c>
      <c r="D24" s="25">
        <v>156.5</v>
      </c>
      <c r="E24" s="24"/>
    </row>
    <row r="25" spans="2:5" s="22" customFormat="1" ht="17.100000000000001" customHeight="1" x14ac:dyDescent="0.25">
      <c r="B25" s="23">
        <v>22</v>
      </c>
      <c r="C25" s="15" t="s">
        <v>28</v>
      </c>
      <c r="D25" s="25">
        <v>156</v>
      </c>
      <c r="E25" s="24"/>
    </row>
    <row r="26" spans="2:5" s="22" customFormat="1" ht="17.100000000000001" customHeight="1" x14ac:dyDescent="0.25">
      <c r="B26" s="23">
        <v>23</v>
      </c>
      <c r="C26" s="15" t="s">
        <v>14</v>
      </c>
      <c r="D26" s="25">
        <v>155.5</v>
      </c>
      <c r="E26" s="24"/>
    </row>
    <row r="27" spans="2:5" s="22" customFormat="1" ht="17.100000000000001" customHeight="1" x14ac:dyDescent="0.25">
      <c r="B27" s="23">
        <v>24</v>
      </c>
      <c r="C27" s="15" t="s">
        <v>21</v>
      </c>
      <c r="D27" s="25">
        <v>154.5</v>
      </c>
      <c r="E27" s="24"/>
    </row>
    <row r="28" spans="2:5" s="22" customFormat="1" ht="17.100000000000001" customHeight="1" x14ac:dyDescent="0.25">
      <c r="B28" s="23">
        <v>25</v>
      </c>
      <c r="C28" s="15" t="s">
        <v>23</v>
      </c>
      <c r="D28" s="25">
        <v>154.5</v>
      </c>
      <c r="E28" s="24"/>
    </row>
    <row r="29" spans="2:5" s="22" customFormat="1" ht="17.100000000000001" customHeight="1" x14ac:dyDescent="0.25">
      <c r="B29" s="23">
        <v>26</v>
      </c>
      <c r="C29" s="15" t="s">
        <v>37</v>
      </c>
      <c r="D29" s="25">
        <v>153.5</v>
      </c>
      <c r="E29" s="24"/>
    </row>
    <row r="30" spans="2:5" s="22" customFormat="1" ht="17.100000000000001" customHeight="1" x14ac:dyDescent="0.25">
      <c r="B30" s="23">
        <v>27</v>
      </c>
      <c r="C30" s="15" t="s">
        <v>25</v>
      </c>
      <c r="D30" s="25">
        <v>151</v>
      </c>
      <c r="E30" s="24"/>
    </row>
    <row r="31" spans="2:5" s="22" customFormat="1" ht="17.100000000000001" customHeight="1" x14ac:dyDescent="0.25">
      <c r="B31" s="23">
        <v>28</v>
      </c>
      <c r="C31" s="15" t="s">
        <v>15</v>
      </c>
      <c r="D31" s="25">
        <v>145.5</v>
      </c>
    </row>
    <row r="32" spans="2:5" s="22" customFormat="1" ht="17.100000000000001" customHeight="1" x14ac:dyDescent="0.25">
      <c r="B32" s="23">
        <v>29</v>
      </c>
      <c r="C32" s="15" t="s">
        <v>11</v>
      </c>
      <c r="D32" s="25">
        <v>140</v>
      </c>
    </row>
    <row r="33" spans="2:4" s="22" customFormat="1" ht="17.100000000000001" customHeight="1" x14ac:dyDescent="0.25">
      <c r="B33" s="23">
        <v>30</v>
      </c>
      <c r="C33" s="15" t="s">
        <v>20</v>
      </c>
      <c r="D33" s="25">
        <v>140</v>
      </c>
    </row>
    <row r="35" spans="2:4" ht="15.75" x14ac:dyDescent="0.25">
      <c r="C35" s="35" t="s">
        <v>65</v>
      </c>
      <c r="D35" s="36">
        <f>AVERAGEA(D4:D33)</f>
        <v>164.55</v>
      </c>
    </row>
  </sheetData>
  <sortState ref="C4:D33">
    <sortCondition descending="1" ref="D4:D33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topLeftCell="A4" zoomScale="145" zoomScaleNormal="85" zoomScaleSheetLayoutView="145" workbookViewId="0">
      <selection activeCell="D19" sqref="D19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2" customWidth="1"/>
    <col min="5" max="5" width="22" customWidth="1"/>
  </cols>
  <sheetData>
    <row r="1" spans="1:5" ht="138" customHeight="1" x14ac:dyDescent="0.3">
      <c r="A1" s="34" t="s">
        <v>56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23">
        <v>1</v>
      </c>
      <c r="C4" s="26" t="s">
        <v>39</v>
      </c>
      <c r="D4" s="27">
        <v>192</v>
      </c>
      <c r="E4" s="24"/>
    </row>
    <row r="5" spans="1:5" s="22" customFormat="1" ht="17.100000000000001" customHeight="1" x14ac:dyDescent="0.25">
      <c r="B5" s="23">
        <v>2</v>
      </c>
      <c r="C5" s="26" t="s">
        <v>16</v>
      </c>
      <c r="D5" s="27">
        <v>175</v>
      </c>
      <c r="E5" s="24"/>
    </row>
    <row r="6" spans="1:5" s="22" customFormat="1" ht="17.100000000000001" customHeight="1" x14ac:dyDescent="0.25">
      <c r="B6" s="23">
        <v>3</v>
      </c>
      <c r="C6" s="26" t="s">
        <v>31</v>
      </c>
      <c r="D6" s="27">
        <v>174</v>
      </c>
      <c r="E6" s="24"/>
    </row>
    <row r="7" spans="1:5" s="22" customFormat="1" ht="17.100000000000001" customHeight="1" x14ac:dyDescent="0.25">
      <c r="B7" s="23">
        <v>4</v>
      </c>
      <c r="C7" s="26" t="s">
        <v>33</v>
      </c>
      <c r="D7" s="27">
        <v>174</v>
      </c>
      <c r="E7" s="24"/>
    </row>
    <row r="8" spans="1:5" s="22" customFormat="1" ht="17.100000000000001" customHeight="1" x14ac:dyDescent="0.25">
      <c r="B8" s="23">
        <v>5</v>
      </c>
      <c r="C8" s="26" t="s">
        <v>34</v>
      </c>
      <c r="D8" s="27">
        <v>166.5</v>
      </c>
      <c r="E8" s="24"/>
    </row>
    <row r="9" spans="1:5" s="22" customFormat="1" ht="17.100000000000001" customHeight="1" x14ac:dyDescent="0.25">
      <c r="B9" s="23">
        <v>6</v>
      </c>
      <c r="C9" s="26" t="s">
        <v>21</v>
      </c>
      <c r="D9" s="27">
        <v>164.5</v>
      </c>
      <c r="E9" s="24"/>
    </row>
    <row r="10" spans="1:5" s="22" customFormat="1" ht="17.100000000000001" customHeight="1" x14ac:dyDescent="0.25">
      <c r="B10" s="23">
        <v>7</v>
      </c>
      <c r="C10" s="26" t="s">
        <v>25</v>
      </c>
      <c r="D10" s="27">
        <v>162</v>
      </c>
      <c r="E10" s="24"/>
    </row>
    <row r="11" spans="1:5" s="22" customFormat="1" ht="17.100000000000001" customHeight="1" x14ac:dyDescent="0.25">
      <c r="B11" s="23">
        <v>8</v>
      </c>
      <c r="C11" s="26" t="s">
        <v>38</v>
      </c>
      <c r="D11" s="27">
        <v>161</v>
      </c>
      <c r="E11" s="24"/>
    </row>
    <row r="12" spans="1:5" s="22" customFormat="1" ht="17.100000000000001" customHeight="1" x14ac:dyDescent="0.25">
      <c r="B12" s="23">
        <v>9</v>
      </c>
      <c r="C12" s="26" t="s">
        <v>19</v>
      </c>
      <c r="D12" s="27">
        <v>158.5</v>
      </c>
      <c r="E12" s="24"/>
    </row>
    <row r="13" spans="1:5" s="22" customFormat="1" ht="17.100000000000001" customHeight="1" x14ac:dyDescent="0.25">
      <c r="B13" s="23">
        <v>10</v>
      </c>
      <c r="C13" s="26" t="s">
        <v>27</v>
      </c>
      <c r="D13" s="27">
        <v>158.5</v>
      </c>
      <c r="E13" s="24"/>
    </row>
    <row r="14" spans="1:5" s="22" customFormat="1" ht="17.100000000000001" customHeight="1" x14ac:dyDescent="0.25">
      <c r="B14" s="23">
        <v>11</v>
      </c>
      <c r="C14" s="26" t="s">
        <v>30</v>
      </c>
      <c r="D14" s="27">
        <v>158.5</v>
      </c>
      <c r="E14" s="24"/>
    </row>
    <row r="15" spans="1:5" s="22" customFormat="1" ht="17.100000000000001" customHeight="1" x14ac:dyDescent="0.25">
      <c r="B15" s="23">
        <v>12</v>
      </c>
      <c r="C15" s="26" t="s">
        <v>32</v>
      </c>
      <c r="D15" s="27">
        <v>156</v>
      </c>
      <c r="E15" s="24"/>
    </row>
    <row r="16" spans="1:5" s="22" customFormat="1" ht="17.100000000000001" customHeight="1" x14ac:dyDescent="0.25">
      <c r="B16" s="23">
        <v>13</v>
      </c>
      <c r="C16" s="26" t="s">
        <v>11</v>
      </c>
      <c r="D16" s="27">
        <v>140</v>
      </c>
      <c r="E16" s="24"/>
    </row>
    <row r="17" spans="2:5" s="22" customFormat="1" ht="17.100000000000001" customHeight="1" x14ac:dyDescent="0.25">
      <c r="B17" s="23">
        <v>14</v>
      </c>
      <c r="C17" s="26" t="s">
        <v>20</v>
      </c>
      <c r="D17" s="27">
        <v>140</v>
      </c>
      <c r="E17" s="24"/>
    </row>
    <row r="18" spans="2:5" s="22" customFormat="1" ht="17.100000000000001" customHeight="1" x14ac:dyDescent="0.25">
      <c r="B18" s="23">
        <v>15</v>
      </c>
      <c r="C18" s="26" t="s">
        <v>26</v>
      </c>
      <c r="D18" s="27">
        <v>140</v>
      </c>
      <c r="E18" s="24"/>
    </row>
    <row r="19" spans="2:5" s="22" customFormat="1" ht="17.100000000000001" customHeight="1" x14ac:dyDescent="0.25">
      <c r="B19" s="28"/>
      <c r="E19" s="24"/>
    </row>
    <row r="20" spans="2:5" s="22" customFormat="1" ht="17.100000000000001" customHeight="1" x14ac:dyDescent="0.25">
      <c r="B20" s="28"/>
      <c r="C20" s="37" t="s">
        <v>65</v>
      </c>
      <c r="D20" s="40">
        <f>AVERAGEA(D4:D18)</f>
        <v>161.36666666666667</v>
      </c>
      <c r="E20" s="24"/>
    </row>
    <row r="21" spans="2:5" s="22" customFormat="1" ht="17.100000000000001" customHeight="1" x14ac:dyDescent="0.25">
      <c r="B21" s="28"/>
      <c r="E21" s="24"/>
    </row>
    <row r="22" spans="2:5" s="22" customFormat="1" ht="17.100000000000001" customHeight="1" x14ac:dyDescent="0.25">
      <c r="B22" s="28"/>
      <c r="E22" s="24"/>
    </row>
    <row r="23" spans="2:5" s="22" customFormat="1" ht="17.100000000000001" customHeight="1" x14ac:dyDescent="0.25">
      <c r="B23" s="28"/>
      <c r="E23" s="24"/>
    </row>
    <row r="24" spans="2:5" s="22" customFormat="1" ht="17.100000000000001" customHeight="1" x14ac:dyDescent="0.25">
      <c r="B24" s="28"/>
      <c r="E24" s="24"/>
    </row>
    <row r="25" spans="2:5" s="22" customFormat="1" ht="17.100000000000001" customHeight="1" x14ac:dyDescent="0.25">
      <c r="B25" s="28"/>
      <c r="E25" s="24"/>
    </row>
    <row r="26" spans="2:5" s="22" customFormat="1" ht="17.100000000000001" customHeight="1" x14ac:dyDescent="0.25">
      <c r="B26" s="28"/>
      <c r="E26" s="24"/>
    </row>
    <row r="27" spans="2:5" s="22" customFormat="1" ht="17.100000000000001" customHeight="1" x14ac:dyDescent="0.25">
      <c r="B27" s="28"/>
      <c r="E27" s="24"/>
    </row>
    <row r="28" spans="2:5" s="22" customFormat="1" ht="17.100000000000001" customHeight="1" x14ac:dyDescent="0.25">
      <c r="B28" s="28"/>
      <c r="E28" s="24"/>
    </row>
    <row r="29" spans="2:5" s="22" customFormat="1" ht="17.100000000000001" customHeight="1" x14ac:dyDescent="0.25">
      <c r="B29" s="28"/>
      <c r="E29" s="24"/>
    </row>
    <row r="30" spans="2:5" s="22" customFormat="1" ht="17.100000000000001" customHeight="1" x14ac:dyDescent="0.25">
      <c r="B30" s="28"/>
      <c r="E30" s="24"/>
    </row>
    <row r="31" spans="2:5" s="22" customFormat="1" ht="17.100000000000001" customHeight="1" x14ac:dyDescent="0.25">
      <c r="B31" s="28"/>
    </row>
    <row r="32" spans="2:5" s="22" customFormat="1" ht="17.100000000000001" customHeight="1" x14ac:dyDescent="0.25">
      <c r="B32" s="28"/>
    </row>
    <row r="33" spans="2:2" s="22" customFormat="1" ht="17.100000000000001" customHeight="1" x14ac:dyDescent="0.25">
      <c r="B33" s="28"/>
    </row>
  </sheetData>
  <sortState ref="C4:D33">
    <sortCondition descending="1" ref="D4:D33"/>
  </sortState>
  <mergeCells count="1">
    <mergeCell ref="A1:E1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145" zoomScaleNormal="85" zoomScaleSheetLayoutView="145" workbookViewId="0">
      <selection activeCell="D10" sqref="D10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58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30">
        <v>1</v>
      </c>
      <c r="C4" s="26" t="s">
        <v>34</v>
      </c>
      <c r="D4" s="27">
        <v>167.5</v>
      </c>
      <c r="E4" s="24"/>
    </row>
    <row r="5" spans="1:5" s="22" customFormat="1" ht="17.100000000000001" customHeight="1" x14ac:dyDescent="0.25">
      <c r="B5" s="30">
        <v>2</v>
      </c>
      <c r="C5" s="26" t="s">
        <v>17</v>
      </c>
      <c r="D5" s="27">
        <v>164.5</v>
      </c>
      <c r="E5" s="24"/>
    </row>
    <row r="6" spans="1:5" s="22" customFormat="1" ht="17.100000000000001" customHeight="1" x14ac:dyDescent="0.25">
      <c r="B6" s="30">
        <v>3</v>
      </c>
      <c r="C6" s="26" t="s">
        <v>18</v>
      </c>
      <c r="D6" s="27">
        <v>158.5</v>
      </c>
      <c r="E6" s="24"/>
    </row>
    <row r="7" spans="1:5" s="22" customFormat="1" ht="17.100000000000001" customHeight="1" x14ac:dyDescent="0.25">
      <c r="B7" s="30">
        <v>4</v>
      </c>
      <c r="C7" s="26" t="s">
        <v>29</v>
      </c>
      <c r="D7" s="27">
        <v>156</v>
      </c>
      <c r="E7" s="24"/>
    </row>
    <row r="8" spans="1:5" s="22" customFormat="1" ht="17.100000000000001" customHeight="1" x14ac:dyDescent="0.25">
      <c r="B8" s="30">
        <v>5</v>
      </c>
      <c r="C8" s="26" t="s">
        <v>35</v>
      </c>
      <c r="D8" s="27">
        <v>152.5</v>
      </c>
      <c r="E8" s="24"/>
    </row>
    <row r="9" spans="1:5" s="22" customFormat="1" ht="17.100000000000001" customHeight="1" x14ac:dyDescent="0.25">
      <c r="B9" s="28"/>
      <c r="C9" s="18"/>
      <c r="D9" s="19"/>
      <c r="E9" s="24"/>
    </row>
    <row r="10" spans="1:5" s="22" customFormat="1" ht="17.100000000000001" customHeight="1" x14ac:dyDescent="0.25">
      <c r="B10" s="28"/>
      <c r="C10" s="38" t="s">
        <v>65</v>
      </c>
      <c r="D10" s="39">
        <f>AVERAGE(D4:D8)</f>
        <v>159.80000000000001</v>
      </c>
      <c r="E10" s="24"/>
    </row>
    <row r="11" spans="1:5" s="22" customFormat="1" ht="17.100000000000001" customHeight="1" x14ac:dyDescent="0.25">
      <c r="B11" s="28"/>
      <c r="C11" s="18"/>
      <c r="D11" s="19"/>
      <c r="E11" s="24"/>
    </row>
    <row r="12" spans="1:5" s="22" customFormat="1" ht="17.100000000000001" customHeight="1" x14ac:dyDescent="0.25">
      <c r="B12" s="28"/>
      <c r="C12" s="18"/>
      <c r="D12" s="19"/>
      <c r="E12" s="24"/>
    </row>
    <row r="13" spans="1:5" s="22" customFormat="1" ht="17.100000000000001" customHeight="1" x14ac:dyDescent="0.25">
      <c r="B13" s="28"/>
      <c r="C13" s="18"/>
      <c r="D13" s="19"/>
      <c r="E13" s="24"/>
    </row>
    <row r="14" spans="1:5" s="22" customFormat="1" ht="17.100000000000001" customHeight="1" x14ac:dyDescent="0.25">
      <c r="B14" s="28"/>
      <c r="C14" s="18"/>
      <c r="D14" s="19"/>
      <c r="E14" s="24"/>
    </row>
    <row r="15" spans="1:5" s="22" customFormat="1" ht="17.100000000000001" customHeight="1" x14ac:dyDescent="0.25">
      <c r="B15" s="28"/>
      <c r="C15" s="18"/>
      <c r="D15" s="19"/>
      <c r="E15" s="24"/>
    </row>
    <row r="16" spans="1:5" s="22" customFormat="1" ht="17.100000000000001" customHeight="1" x14ac:dyDescent="0.25">
      <c r="B16" s="28"/>
      <c r="C16" s="18"/>
      <c r="D16" s="19"/>
      <c r="E16" s="24"/>
    </row>
    <row r="17" spans="2:5" s="22" customFormat="1" ht="17.100000000000001" customHeight="1" x14ac:dyDescent="0.25">
      <c r="B17" s="28"/>
      <c r="C17" s="18"/>
      <c r="D17" s="19"/>
      <c r="E17" s="24"/>
    </row>
    <row r="18" spans="2:5" s="22" customFormat="1" ht="17.100000000000001" customHeight="1" x14ac:dyDescent="0.25">
      <c r="B18" s="28"/>
      <c r="C18" s="18"/>
      <c r="D18" s="19"/>
      <c r="E18" s="24"/>
    </row>
    <row r="19" spans="2:5" s="22" customFormat="1" ht="17.100000000000001" customHeight="1" x14ac:dyDescent="0.25">
      <c r="B19" s="28"/>
      <c r="C19" s="18"/>
      <c r="D19" s="19"/>
      <c r="E19" s="24"/>
    </row>
    <row r="20" spans="2:5" s="22" customFormat="1" ht="17.100000000000001" customHeight="1" x14ac:dyDescent="0.25">
      <c r="B20" s="28"/>
      <c r="C20" s="18"/>
      <c r="D20" s="19"/>
      <c r="E20" s="24"/>
    </row>
    <row r="21" spans="2:5" s="22" customFormat="1" ht="17.100000000000001" customHeight="1" x14ac:dyDescent="0.25">
      <c r="B21" s="28"/>
      <c r="C21" s="18"/>
      <c r="D21" s="19"/>
      <c r="E21" s="24"/>
    </row>
    <row r="22" spans="2:5" s="22" customFormat="1" ht="17.100000000000001" customHeight="1" x14ac:dyDescent="0.25">
      <c r="B22" s="28"/>
      <c r="C22" s="18"/>
      <c r="D22" s="19"/>
      <c r="E22" s="24"/>
    </row>
    <row r="23" spans="2:5" s="22" customFormat="1" ht="17.100000000000001" customHeight="1" x14ac:dyDescent="0.25">
      <c r="B23" s="28"/>
      <c r="C23" s="18"/>
      <c r="D23" s="19"/>
      <c r="E23" s="24"/>
    </row>
    <row r="24" spans="2:5" s="22" customFormat="1" ht="17.100000000000001" customHeight="1" x14ac:dyDescent="0.25">
      <c r="B24" s="28"/>
      <c r="C24" s="18"/>
      <c r="D24" s="19"/>
      <c r="E24" s="24"/>
    </row>
    <row r="25" spans="2:5" s="22" customFormat="1" ht="17.100000000000001" customHeight="1" x14ac:dyDescent="0.25">
      <c r="B25" s="28"/>
      <c r="C25" s="18"/>
      <c r="D25" s="19"/>
      <c r="E25" s="24"/>
    </row>
    <row r="26" spans="2:5" s="22" customFormat="1" ht="17.100000000000001" customHeight="1" x14ac:dyDescent="0.25">
      <c r="B26" s="28"/>
      <c r="C26" s="18"/>
      <c r="D26" s="19"/>
      <c r="E26" s="24"/>
    </row>
    <row r="27" spans="2:5" s="22" customFormat="1" ht="17.100000000000001" customHeight="1" x14ac:dyDescent="0.25">
      <c r="B27" s="28"/>
      <c r="C27" s="18"/>
      <c r="D27" s="19"/>
      <c r="E27" s="24"/>
    </row>
    <row r="28" spans="2:5" s="22" customFormat="1" ht="17.100000000000001" customHeight="1" x14ac:dyDescent="0.25">
      <c r="B28" s="28"/>
      <c r="C28" s="18"/>
      <c r="D28" s="19"/>
      <c r="E28" s="24"/>
    </row>
    <row r="29" spans="2:5" s="22" customFormat="1" ht="17.100000000000001" customHeight="1" x14ac:dyDescent="0.25">
      <c r="B29" s="28"/>
      <c r="C29" s="29"/>
      <c r="D29" s="29"/>
      <c r="E29" s="24"/>
    </row>
    <row r="30" spans="2:5" s="22" customFormat="1" ht="17.100000000000001" customHeight="1" x14ac:dyDescent="0.25">
      <c r="B30" s="28"/>
      <c r="C30" s="29"/>
      <c r="D30" s="29"/>
      <c r="E30" s="24"/>
    </row>
    <row r="31" spans="2:5" s="22" customFormat="1" ht="17.100000000000001" customHeight="1" x14ac:dyDescent="0.25">
      <c r="B31" s="28"/>
      <c r="C31" s="29"/>
      <c r="D31" s="29"/>
    </row>
    <row r="32" spans="2:5" s="22" customFormat="1" ht="17.100000000000001" customHeight="1" x14ac:dyDescent="0.25">
      <c r="B32" s="28"/>
      <c r="C32" s="29"/>
      <c r="D32" s="29"/>
    </row>
    <row r="33" spans="2:4" s="22" customFormat="1" ht="17.100000000000001" customHeight="1" x14ac:dyDescent="0.25">
      <c r="B33" s="28"/>
      <c r="C33" s="29"/>
      <c r="D33" s="29"/>
    </row>
  </sheetData>
  <sortState ref="C4:D33">
    <sortCondition descending="1" ref="D4:D33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115" zoomScaleNormal="85" zoomScaleSheetLayoutView="115" workbookViewId="0">
      <selection activeCell="D11" sqref="D11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59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23">
        <v>1</v>
      </c>
      <c r="C4" s="26" t="s">
        <v>27</v>
      </c>
      <c r="D4" s="27">
        <v>176.5</v>
      </c>
      <c r="E4" s="24"/>
    </row>
    <row r="5" spans="1:5" s="22" customFormat="1" ht="17.100000000000001" customHeight="1" x14ac:dyDescent="0.25">
      <c r="B5" s="23">
        <v>2</v>
      </c>
      <c r="C5" s="26" t="s">
        <v>36</v>
      </c>
      <c r="D5" s="27">
        <v>173.5</v>
      </c>
      <c r="E5" s="24"/>
    </row>
    <row r="6" spans="1:5" s="22" customFormat="1" ht="17.100000000000001" customHeight="1" x14ac:dyDescent="0.25">
      <c r="B6" s="23">
        <v>3</v>
      </c>
      <c r="C6" s="26" t="s">
        <v>17</v>
      </c>
      <c r="D6" s="27">
        <v>168.5</v>
      </c>
      <c r="E6" s="24"/>
    </row>
    <row r="7" spans="1:5" s="22" customFormat="1" ht="17.100000000000001" customHeight="1" x14ac:dyDescent="0.25">
      <c r="B7" s="23">
        <v>4</v>
      </c>
      <c r="C7" s="26" t="s">
        <v>14</v>
      </c>
      <c r="D7" s="27">
        <v>167.5</v>
      </c>
      <c r="E7" s="24"/>
    </row>
    <row r="8" spans="1:5" s="22" customFormat="1" ht="17.100000000000001" customHeight="1" x14ac:dyDescent="0.25">
      <c r="B8" s="23">
        <v>5</v>
      </c>
      <c r="C8" s="26" t="s">
        <v>28</v>
      </c>
      <c r="D8" s="27">
        <v>166</v>
      </c>
      <c r="E8" s="24"/>
    </row>
    <row r="9" spans="1:5" s="22" customFormat="1" ht="17.100000000000001" customHeight="1" x14ac:dyDescent="0.25">
      <c r="B9" s="23">
        <v>6</v>
      </c>
      <c r="C9" s="26" t="s">
        <v>30</v>
      </c>
      <c r="D9" s="27">
        <v>166</v>
      </c>
      <c r="E9" s="24"/>
    </row>
    <row r="10" spans="1:5" s="22" customFormat="1" ht="17.100000000000001" customHeight="1" x14ac:dyDescent="0.25">
      <c r="B10" s="23">
        <v>7</v>
      </c>
      <c r="C10" s="26" t="s">
        <v>18</v>
      </c>
      <c r="D10" s="27">
        <v>159.5</v>
      </c>
      <c r="E10" s="24"/>
    </row>
    <row r="11" spans="1:5" s="22" customFormat="1" ht="17.100000000000001" customHeight="1" x14ac:dyDescent="0.25">
      <c r="B11" s="23">
        <v>8</v>
      </c>
      <c r="C11" s="26" t="s">
        <v>20</v>
      </c>
      <c r="D11" s="27">
        <v>152</v>
      </c>
      <c r="E11" s="24"/>
    </row>
    <row r="12" spans="1:5" s="22" customFormat="1" ht="17.100000000000001" customHeight="1" x14ac:dyDescent="0.25">
      <c r="B12" s="28"/>
      <c r="C12" s="18"/>
      <c r="D12" s="19"/>
      <c r="E12" s="24"/>
    </row>
    <row r="13" spans="1:5" s="22" customFormat="1" ht="17.100000000000001" customHeight="1" x14ac:dyDescent="0.25">
      <c r="B13" s="28"/>
      <c r="C13" s="38" t="s">
        <v>65</v>
      </c>
      <c r="D13" s="41">
        <f>AVERAGE(D4:D11)</f>
        <v>166.1875</v>
      </c>
      <c r="E13" s="24"/>
    </row>
    <row r="14" spans="1:5" s="22" customFormat="1" ht="17.100000000000001" customHeight="1" x14ac:dyDescent="0.25">
      <c r="B14" s="28"/>
      <c r="C14" s="18"/>
      <c r="D14" s="19"/>
      <c r="E14" s="24"/>
    </row>
    <row r="15" spans="1:5" s="22" customFormat="1" ht="17.100000000000001" customHeight="1" x14ac:dyDescent="0.25">
      <c r="B15" s="28"/>
      <c r="C15" s="18"/>
      <c r="D15" s="19"/>
      <c r="E15" s="24"/>
    </row>
    <row r="16" spans="1:5" s="22" customFormat="1" ht="17.100000000000001" customHeight="1" x14ac:dyDescent="0.25">
      <c r="B16" s="28"/>
      <c r="C16" s="18"/>
      <c r="D16" s="19"/>
      <c r="E16" s="24"/>
    </row>
    <row r="17" spans="2:5" s="22" customFormat="1" ht="17.100000000000001" customHeight="1" x14ac:dyDescent="0.25">
      <c r="B17" s="28"/>
      <c r="C17" s="18"/>
      <c r="D17" s="19"/>
      <c r="E17" s="24"/>
    </row>
    <row r="18" spans="2:5" s="22" customFormat="1" ht="17.100000000000001" customHeight="1" x14ac:dyDescent="0.25">
      <c r="B18" s="28"/>
      <c r="C18" s="18"/>
      <c r="D18" s="19"/>
      <c r="E18" s="24"/>
    </row>
    <row r="19" spans="2:5" s="22" customFormat="1" ht="17.100000000000001" customHeight="1" x14ac:dyDescent="0.25">
      <c r="B19" s="28"/>
      <c r="C19" s="18"/>
      <c r="D19" s="19"/>
      <c r="E19" s="24"/>
    </row>
    <row r="20" spans="2:5" s="22" customFormat="1" ht="17.100000000000001" customHeight="1" x14ac:dyDescent="0.25">
      <c r="B20" s="28"/>
      <c r="C20" s="18"/>
      <c r="D20" s="19"/>
      <c r="E20" s="24"/>
    </row>
    <row r="21" spans="2:5" s="22" customFormat="1" ht="17.100000000000001" customHeight="1" x14ac:dyDescent="0.25">
      <c r="B21" s="28"/>
      <c r="C21" s="18"/>
      <c r="D21" s="19"/>
      <c r="E21" s="24"/>
    </row>
    <row r="22" spans="2:5" s="22" customFormat="1" ht="17.100000000000001" customHeight="1" x14ac:dyDescent="0.25">
      <c r="B22" s="28"/>
      <c r="C22" s="18"/>
      <c r="D22" s="19"/>
      <c r="E22" s="24"/>
    </row>
    <row r="23" spans="2:5" s="22" customFormat="1" ht="17.100000000000001" customHeight="1" x14ac:dyDescent="0.25">
      <c r="B23" s="28"/>
      <c r="C23" s="18"/>
      <c r="D23" s="19"/>
      <c r="E23" s="24"/>
    </row>
    <row r="24" spans="2:5" s="22" customFormat="1" ht="17.100000000000001" customHeight="1" x14ac:dyDescent="0.25">
      <c r="B24" s="28"/>
      <c r="C24" s="18"/>
      <c r="D24" s="19"/>
      <c r="E24" s="24"/>
    </row>
    <row r="25" spans="2:5" s="22" customFormat="1" ht="17.100000000000001" customHeight="1" x14ac:dyDescent="0.25">
      <c r="B25" s="28"/>
      <c r="C25" s="18"/>
      <c r="D25" s="19"/>
      <c r="E25" s="24"/>
    </row>
    <row r="26" spans="2:5" s="22" customFormat="1" ht="17.100000000000001" customHeight="1" x14ac:dyDescent="0.25">
      <c r="B26" s="28"/>
      <c r="C26" s="29"/>
      <c r="D26" s="29"/>
      <c r="E26" s="24"/>
    </row>
    <row r="27" spans="2:5" s="22" customFormat="1" ht="17.100000000000001" customHeight="1" x14ac:dyDescent="0.25">
      <c r="B27" s="28"/>
      <c r="C27" s="29"/>
      <c r="D27" s="29"/>
      <c r="E27" s="24"/>
    </row>
    <row r="28" spans="2:5" s="22" customFormat="1" ht="17.100000000000001" customHeight="1" x14ac:dyDescent="0.25">
      <c r="B28" s="28"/>
      <c r="C28" s="29"/>
      <c r="D28" s="29"/>
      <c r="E28" s="24"/>
    </row>
    <row r="29" spans="2:5" s="22" customFormat="1" ht="17.100000000000001" customHeight="1" x14ac:dyDescent="0.25">
      <c r="B29" s="28"/>
      <c r="C29" s="29"/>
      <c r="D29" s="29"/>
      <c r="E29" s="24"/>
    </row>
    <row r="30" spans="2:5" s="22" customFormat="1" ht="17.100000000000001" customHeight="1" x14ac:dyDescent="0.25">
      <c r="B30" s="28"/>
      <c r="C30" s="29"/>
      <c r="D30" s="29"/>
      <c r="E30" s="24"/>
    </row>
    <row r="31" spans="2:5" s="22" customFormat="1" ht="17.100000000000001" customHeight="1" x14ac:dyDescent="0.25">
      <c r="B31" s="28"/>
      <c r="C31" s="29"/>
      <c r="D31" s="29"/>
    </row>
    <row r="32" spans="2:5" s="22" customFormat="1" ht="17.100000000000001" customHeight="1" x14ac:dyDescent="0.25">
      <c r="B32" s="28"/>
      <c r="C32" s="29"/>
      <c r="D32" s="29"/>
    </row>
    <row r="33" spans="2:4" s="22" customFormat="1" ht="17.100000000000001" customHeight="1" x14ac:dyDescent="0.25">
      <c r="B33" s="28"/>
      <c r="C33" s="29"/>
      <c r="D33" s="29"/>
    </row>
  </sheetData>
  <sortState ref="C4:D33">
    <sortCondition descending="1" ref="D4:D33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130" zoomScaleNormal="85" zoomScaleSheetLayoutView="130" workbookViewId="0">
      <selection activeCell="E11" sqref="E11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60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30">
        <v>1</v>
      </c>
      <c r="C4" s="26" t="s">
        <v>39</v>
      </c>
      <c r="D4" s="27">
        <v>197.5</v>
      </c>
      <c r="E4" s="24"/>
    </row>
    <row r="5" spans="1:5" s="22" customFormat="1" ht="17.100000000000001" customHeight="1" x14ac:dyDescent="0.25">
      <c r="B5" s="30">
        <v>2</v>
      </c>
      <c r="C5" s="26" t="s">
        <v>31</v>
      </c>
      <c r="D5" s="27">
        <v>176</v>
      </c>
      <c r="E5" s="24"/>
    </row>
    <row r="6" spans="1:5" s="22" customFormat="1" ht="17.100000000000001" customHeight="1" x14ac:dyDescent="0.25">
      <c r="B6" s="30">
        <v>3</v>
      </c>
      <c r="C6" s="26" t="s">
        <v>16</v>
      </c>
      <c r="D6" s="27">
        <v>160.5</v>
      </c>
      <c r="E6" s="24"/>
    </row>
    <row r="7" spans="1:5" s="22" customFormat="1" ht="17.100000000000001" customHeight="1" x14ac:dyDescent="0.25">
      <c r="B7" s="30">
        <v>4</v>
      </c>
      <c r="C7" s="26" t="s">
        <v>33</v>
      </c>
      <c r="D7" s="27">
        <v>156</v>
      </c>
      <c r="E7" s="24"/>
    </row>
    <row r="8" spans="1:5" s="22" customFormat="1" ht="17.100000000000001" customHeight="1" x14ac:dyDescent="0.25">
      <c r="B8" s="30">
        <v>5</v>
      </c>
      <c r="C8" s="26" t="s">
        <v>25</v>
      </c>
      <c r="D8" s="27">
        <v>149.5</v>
      </c>
      <c r="E8" s="24"/>
    </row>
    <row r="9" spans="1:5" s="22" customFormat="1" ht="17.100000000000001" customHeight="1" x14ac:dyDescent="0.25">
      <c r="B9" s="30">
        <v>6</v>
      </c>
      <c r="C9" s="26" t="s">
        <v>21</v>
      </c>
      <c r="D9" s="27">
        <v>143</v>
      </c>
      <c r="E9" s="24"/>
    </row>
    <row r="10" spans="1:5" s="22" customFormat="1" ht="17.100000000000001" customHeight="1" x14ac:dyDescent="0.25">
      <c r="B10" s="30">
        <v>7</v>
      </c>
      <c r="C10" s="26" t="s">
        <v>11</v>
      </c>
      <c r="D10" s="27">
        <v>141</v>
      </c>
      <c r="E10" s="24"/>
    </row>
    <row r="11" spans="1:5" s="22" customFormat="1" ht="17.100000000000001" customHeight="1" x14ac:dyDescent="0.25">
      <c r="B11" s="28"/>
      <c r="C11" s="18"/>
      <c r="D11" s="19"/>
      <c r="E11" s="24"/>
    </row>
    <row r="12" spans="1:5" s="22" customFormat="1" ht="17.100000000000001" customHeight="1" x14ac:dyDescent="0.25">
      <c r="B12" s="28"/>
      <c r="C12" s="38" t="s">
        <v>65</v>
      </c>
      <c r="D12" s="39">
        <f>AVERAGE(D4:D10)</f>
        <v>160.5</v>
      </c>
      <c r="E12" s="24"/>
    </row>
    <row r="13" spans="1:5" s="22" customFormat="1" ht="17.100000000000001" customHeight="1" x14ac:dyDescent="0.25">
      <c r="B13" s="28"/>
      <c r="C13" s="18"/>
      <c r="D13" s="19"/>
      <c r="E13" s="24"/>
    </row>
    <row r="14" spans="1:5" s="22" customFormat="1" ht="17.100000000000001" customHeight="1" x14ac:dyDescent="0.25">
      <c r="B14" s="28"/>
      <c r="C14" s="18"/>
      <c r="D14" s="19"/>
      <c r="E14" s="24"/>
    </row>
    <row r="15" spans="1:5" s="22" customFormat="1" ht="17.100000000000001" customHeight="1" x14ac:dyDescent="0.25">
      <c r="B15" s="28"/>
      <c r="C15" s="18"/>
      <c r="D15" s="19"/>
      <c r="E15" s="24"/>
    </row>
    <row r="16" spans="1:5" s="22" customFormat="1" ht="17.100000000000001" customHeight="1" x14ac:dyDescent="0.25">
      <c r="B16" s="28"/>
      <c r="C16" s="18"/>
      <c r="D16" s="19"/>
      <c r="E16" s="24"/>
    </row>
    <row r="17" spans="2:5" s="22" customFormat="1" ht="17.100000000000001" customHeight="1" x14ac:dyDescent="0.25">
      <c r="B17" s="28"/>
      <c r="C17" s="18"/>
      <c r="D17" s="19"/>
      <c r="E17" s="24"/>
    </row>
    <row r="18" spans="2:5" s="22" customFormat="1" ht="17.100000000000001" customHeight="1" x14ac:dyDescent="0.25">
      <c r="B18" s="28"/>
      <c r="C18" s="18"/>
      <c r="D18" s="19"/>
      <c r="E18" s="24"/>
    </row>
    <row r="19" spans="2:5" s="22" customFormat="1" ht="17.100000000000001" customHeight="1" x14ac:dyDescent="0.25">
      <c r="B19" s="28"/>
      <c r="C19" s="18"/>
      <c r="D19" s="19"/>
      <c r="E19" s="24"/>
    </row>
    <row r="20" spans="2:5" s="22" customFormat="1" ht="17.100000000000001" customHeight="1" x14ac:dyDescent="0.25">
      <c r="B20" s="28"/>
      <c r="C20" s="18"/>
      <c r="D20" s="19"/>
      <c r="E20" s="24"/>
    </row>
    <row r="21" spans="2:5" s="22" customFormat="1" ht="17.100000000000001" customHeight="1" x14ac:dyDescent="0.25">
      <c r="B21" s="28"/>
      <c r="C21" s="18"/>
      <c r="D21" s="19"/>
      <c r="E21" s="24"/>
    </row>
    <row r="22" spans="2:5" s="22" customFormat="1" ht="17.100000000000001" customHeight="1" x14ac:dyDescent="0.25">
      <c r="B22" s="28"/>
      <c r="C22" s="18"/>
      <c r="D22" s="19"/>
      <c r="E22" s="24"/>
    </row>
    <row r="23" spans="2:5" s="22" customFormat="1" ht="17.100000000000001" customHeight="1" x14ac:dyDescent="0.25">
      <c r="B23" s="28"/>
      <c r="C23" s="18"/>
      <c r="D23" s="19"/>
      <c r="E23" s="24"/>
    </row>
    <row r="24" spans="2:5" s="22" customFormat="1" ht="17.100000000000001" customHeight="1" x14ac:dyDescent="0.25">
      <c r="B24" s="28"/>
      <c r="C24" s="18"/>
      <c r="D24" s="19"/>
      <c r="E24" s="24"/>
    </row>
    <row r="25" spans="2:5" s="22" customFormat="1" ht="17.100000000000001" customHeight="1" x14ac:dyDescent="0.25">
      <c r="B25" s="28"/>
      <c r="C25" s="18"/>
      <c r="D25" s="19"/>
      <c r="E25" s="24"/>
    </row>
    <row r="26" spans="2:5" s="22" customFormat="1" ht="17.100000000000001" customHeight="1" x14ac:dyDescent="0.25">
      <c r="B26" s="28"/>
      <c r="C26" s="18"/>
      <c r="D26" s="19"/>
      <c r="E26" s="24"/>
    </row>
    <row r="27" spans="2:5" s="22" customFormat="1" ht="17.100000000000001" customHeight="1" x14ac:dyDescent="0.25">
      <c r="B27" s="28"/>
      <c r="C27" s="29"/>
      <c r="D27" s="29"/>
      <c r="E27" s="24"/>
    </row>
    <row r="28" spans="2:5" s="22" customFormat="1" ht="17.100000000000001" customHeight="1" x14ac:dyDescent="0.25">
      <c r="B28" s="28"/>
      <c r="C28" s="29"/>
      <c r="D28" s="29"/>
      <c r="E28" s="24"/>
    </row>
    <row r="29" spans="2:5" s="22" customFormat="1" ht="17.100000000000001" customHeight="1" x14ac:dyDescent="0.25">
      <c r="B29" s="28"/>
      <c r="C29" s="29"/>
      <c r="D29" s="29"/>
      <c r="E29" s="24"/>
    </row>
    <row r="30" spans="2:5" s="22" customFormat="1" ht="17.100000000000001" customHeight="1" x14ac:dyDescent="0.25">
      <c r="B30" s="28"/>
      <c r="C30" s="29"/>
      <c r="D30" s="29"/>
      <c r="E30" s="24"/>
    </row>
    <row r="31" spans="2:5" s="22" customFormat="1" ht="17.100000000000001" customHeight="1" x14ac:dyDescent="0.25">
      <c r="B31" s="28"/>
      <c r="C31" s="29"/>
      <c r="D31" s="29"/>
    </row>
    <row r="32" spans="2:5" s="22" customFormat="1" ht="17.100000000000001" customHeight="1" x14ac:dyDescent="0.25">
      <c r="B32" s="28"/>
      <c r="C32" s="29"/>
      <c r="D32" s="29"/>
    </row>
    <row r="33" spans="2:4" s="22" customFormat="1" ht="17.100000000000001" customHeight="1" x14ac:dyDescent="0.25">
      <c r="B33" s="28"/>
      <c r="C33" s="29"/>
      <c r="D33" s="29"/>
    </row>
  </sheetData>
  <sortState ref="B4:D33">
    <sortCondition descending="1" ref="D4:D33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115" zoomScaleNormal="85" zoomScaleSheetLayoutView="115" workbookViewId="0">
      <selection activeCell="E16" sqref="E16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61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30">
        <v>1</v>
      </c>
      <c r="C4" s="26" t="s">
        <v>29</v>
      </c>
      <c r="D4" s="27">
        <v>187.5</v>
      </c>
      <c r="E4" s="24"/>
    </row>
    <row r="5" spans="1:5" s="22" customFormat="1" ht="17.100000000000001" customHeight="1" x14ac:dyDescent="0.25">
      <c r="B5" s="30">
        <v>2</v>
      </c>
      <c r="C5" s="26" t="s">
        <v>17</v>
      </c>
      <c r="D5" s="27">
        <v>175.5</v>
      </c>
      <c r="E5" s="24"/>
    </row>
    <row r="6" spans="1:5" s="22" customFormat="1" ht="17.100000000000001" customHeight="1" x14ac:dyDescent="0.25">
      <c r="B6" s="30">
        <v>3</v>
      </c>
      <c r="C6" s="26" t="s">
        <v>10</v>
      </c>
      <c r="D6" s="27">
        <v>166</v>
      </c>
      <c r="E6" s="24"/>
    </row>
    <row r="7" spans="1:5" s="22" customFormat="1" ht="17.100000000000001" customHeight="1" x14ac:dyDescent="0.25">
      <c r="B7" s="30">
        <v>4</v>
      </c>
      <c r="C7" s="26" t="s">
        <v>28</v>
      </c>
      <c r="D7" s="27">
        <v>164.5</v>
      </c>
      <c r="E7" s="24"/>
    </row>
    <row r="8" spans="1:5" s="22" customFormat="1" ht="17.100000000000001" customHeight="1" x14ac:dyDescent="0.25">
      <c r="B8" s="30">
        <v>5</v>
      </c>
      <c r="C8" s="26" t="s">
        <v>19</v>
      </c>
      <c r="D8" s="27">
        <v>158.5</v>
      </c>
      <c r="E8" s="24"/>
    </row>
    <row r="9" spans="1:5" s="22" customFormat="1" ht="17.100000000000001" customHeight="1" x14ac:dyDescent="0.25">
      <c r="B9" s="30">
        <v>6</v>
      </c>
      <c r="C9" s="26" t="s">
        <v>36</v>
      </c>
      <c r="D9" s="27">
        <v>158.5</v>
      </c>
      <c r="E9" s="24"/>
    </row>
    <row r="10" spans="1:5" s="22" customFormat="1" ht="17.100000000000001" customHeight="1" x14ac:dyDescent="0.25">
      <c r="B10" s="30">
        <v>7</v>
      </c>
      <c r="C10" s="26" t="s">
        <v>35</v>
      </c>
      <c r="D10" s="27">
        <v>157</v>
      </c>
      <c r="E10" s="24"/>
    </row>
    <row r="11" spans="1:5" s="22" customFormat="1" ht="17.100000000000001" customHeight="1" x14ac:dyDescent="0.25">
      <c r="B11" s="30">
        <v>8</v>
      </c>
      <c r="C11" s="26" t="s">
        <v>12</v>
      </c>
      <c r="D11" s="27">
        <v>153.5</v>
      </c>
      <c r="E11" s="24"/>
    </row>
    <row r="12" spans="1:5" s="22" customFormat="1" ht="17.100000000000001" customHeight="1" x14ac:dyDescent="0.25">
      <c r="B12" s="30">
        <v>9</v>
      </c>
      <c r="C12" s="26" t="s">
        <v>14</v>
      </c>
      <c r="D12" s="27">
        <v>151.5</v>
      </c>
      <c r="E12" s="24"/>
    </row>
    <row r="13" spans="1:5" s="22" customFormat="1" ht="17.100000000000001" customHeight="1" x14ac:dyDescent="0.25">
      <c r="B13" s="30">
        <v>10</v>
      </c>
      <c r="C13" s="26" t="s">
        <v>30</v>
      </c>
      <c r="D13" s="27">
        <v>149</v>
      </c>
      <c r="E13" s="24"/>
    </row>
    <row r="14" spans="1:5" s="22" customFormat="1" ht="17.100000000000001" customHeight="1" x14ac:dyDescent="0.25">
      <c r="B14" s="30">
        <v>11</v>
      </c>
      <c r="C14" s="26" t="s">
        <v>15</v>
      </c>
      <c r="D14" s="27">
        <v>147</v>
      </c>
      <c r="E14" s="24"/>
    </row>
    <row r="15" spans="1:5" s="22" customFormat="1" ht="17.100000000000001" customHeight="1" x14ac:dyDescent="0.25">
      <c r="B15" s="30">
        <v>12</v>
      </c>
      <c r="C15" s="26" t="s">
        <v>26</v>
      </c>
      <c r="D15" s="27">
        <v>144.5</v>
      </c>
      <c r="E15" s="24"/>
    </row>
    <row r="16" spans="1:5" s="22" customFormat="1" ht="17.100000000000001" customHeight="1" x14ac:dyDescent="0.25">
      <c r="B16" s="30">
        <v>13</v>
      </c>
      <c r="C16" s="26" t="s">
        <v>37</v>
      </c>
      <c r="D16" s="27">
        <v>144.5</v>
      </c>
      <c r="E16" s="24"/>
    </row>
    <row r="17" spans="2:5" s="22" customFormat="1" ht="17.100000000000001" customHeight="1" x14ac:dyDescent="0.25">
      <c r="B17" s="30">
        <v>14</v>
      </c>
      <c r="C17" s="26" t="s">
        <v>24</v>
      </c>
      <c r="D17" s="27">
        <v>140</v>
      </c>
      <c r="E17" s="24"/>
    </row>
    <row r="18" spans="2:5" s="22" customFormat="1" ht="17.100000000000001" customHeight="1" x14ac:dyDescent="0.25">
      <c r="B18" s="28"/>
      <c r="C18" s="18"/>
      <c r="D18" s="19"/>
      <c r="E18" s="24"/>
    </row>
    <row r="19" spans="2:5" s="22" customFormat="1" ht="17.100000000000001" customHeight="1" x14ac:dyDescent="0.25">
      <c r="B19" s="28"/>
      <c r="C19" s="38" t="s">
        <v>65</v>
      </c>
      <c r="D19" s="41">
        <f>AVERAGE(D4:D17)</f>
        <v>156.96428571428572</v>
      </c>
      <c r="E19" s="24"/>
    </row>
    <row r="20" spans="2:5" s="22" customFormat="1" ht="17.100000000000001" customHeight="1" x14ac:dyDescent="0.25">
      <c r="B20" s="28"/>
      <c r="C20" s="29"/>
      <c r="D20" s="29"/>
      <c r="E20" s="24"/>
    </row>
    <row r="21" spans="2:5" s="22" customFormat="1" ht="17.100000000000001" customHeight="1" x14ac:dyDescent="0.25">
      <c r="B21" s="28"/>
      <c r="C21" s="29"/>
      <c r="D21" s="29"/>
      <c r="E21" s="24"/>
    </row>
    <row r="22" spans="2:5" s="22" customFormat="1" ht="17.100000000000001" customHeight="1" x14ac:dyDescent="0.25">
      <c r="B22" s="28"/>
      <c r="C22" s="29"/>
      <c r="D22" s="29"/>
      <c r="E22" s="24"/>
    </row>
    <row r="23" spans="2:5" s="22" customFormat="1" ht="17.100000000000001" customHeight="1" x14ac:dyDescent="0.25">
      <c r="B23" s="28"/>
      <c r="C23" s="29"/>
      <c r="D23" s="29"/>
      <c r="E23" s="24"/>
    </row>
    <row r="24" spans="2:5" s="22" customFormat="1" ht="17.100000000000001" customHeight="1" x14ac:dyDescent="0.25">
      <c r="B24" s="28"/>
      <c r="C24" s="29"/>
      <c r="D24" s="29"/>
      <c r="E24" s="24"/>
    </row>
    <row r="25" spans="2:5" s="22" customFormat="1" ht="17.100000000000001" customHeight="1" x14ac:dyDescent="0.25">
      <c r="B25" s="28"/>
      <c r="C25" s="29"/>
      <c r="D25" s="29"/>
      <c r="E25" s="24"/>
    </row>
    <row r="26" spans="2:5" s="22" customFormat="1" ht="17.100000000000001" customHeight="1" x14ac:dyDescent="0.25">
      <c r="B26" s="28"/>
      <c r="C26" s="29"/>
      <c r="D26" s="29"/>
      <c r="E26" s="24"/>
    </row>
    <row r="27" spans="2:5" s="22" customFormat="1" ht="17.100000000000001" customHeight="1" x14ac:dyDescent="0.25">
      <c r="B27" s="28"/>
      <c r="C27" s="29"/>
      <c r="D27" s="29"/>
      <c r="E27" s="24"/>
    </row>
    <row r="28" spans="2:5" s="22" customFormat="1" ht="17.100000000000001" customHeight="1" x14ac:dyDescent="0.25">
      <c r="B28" s="28"/>
      <c r="C28" s="29"/>
      <c r="D28" s="29"/>
      <c r="E28" s="24"/>
    </row>
    <row r="29" spans="2:5" s="22" customFormat="1" ht="17.100000000000001" customHeight="1" x14ac:dyDescent="0.25">
      <c r="B29" s="28"/>
      <c r="C29" s="29"/>
      <c r="D29" s="29"/>
      <c r="E29" s="24"/>
    </row>
    <row r="30" spans="2:5" s="22" customFormat="1" ht="17.100000000000001" customHeight="1" x14ac:dyDescent="0.25">
      <c r="B30" s="28"/>
      <c r="C30" s="29"/>
      <c r="D30" s="29"/>
      <c r="E30" s="24"/>
    </row>
    <row r="31" spans="2:5" s="22" customFormat="1" ht="17.100000000000001" customHeight="1" x14ac:dyDescent="0.25">
      <c r="B31" s="28"/>
      <c r="C31" s="29"/>
      <c r="D31" s="29"/>
    </row>
    <row r="32" spans="2:5" s="22" customFormat="1" ht="17.100000000000001" customHeight="1" x14ac:dyDescent="0.25">
      <c r="B32" s="28"/>
      <c r="C32" s="29"/>
      <c r="D32" s="29"/>
    </row>
    <row r="33" spans="2:4" s="22" customFormat="1" ht="17.100000000000001" customHeight="1" x14ac:dyDescent="0.25">
      <c r="B33" s="28"/>
      <c r="C33" s="29"/>
      <c r="D33" s="29"/>
    </row>
  </sheetData>
  <sortState ref="C4:D33">
    <sortCondition descending="1" ref="D4:D33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85" zoomScaleSheetLayoutView="100" workbookViewId="0">
      <selection activeCell="C14" sqref="C14:D14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62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30">
        <v>1</v>
      </c>
      <c r="C4" s="26" t="s">
        <v>22</v>
      </c>
      <c r="D4" s="27">
        <v>186.5</v>
      </c>
      <c r="E4" s="24"/>
    </row>
    <row r="5" spans="1:5" s="22" customFormat="1" ht="17.100000000000001" customHeight="1" x14ac:dyDescent="0.25">
      <c r="B5" s="30">
        <v>2</v>
      </c>
      <c r="C5" s="26" t="s">
        <v>32</v>
      </c>
      <c r="D5" s="27">
        <v>170.5</v>
      </c>
      <c r="E5" s="24"/>
    </row>
    <row r="6" spans="1:5" s="22" customFormat="1" ht="17.100000000000001" customHeight="1" x14ac:dyDescent="0.25">
      <c r="B6" s="30">
        <v>3</v>
      </c>
      <c r="C6" s="26" t="s">
        <v>23</v>
      </c>
      <c r="D6" s="27">
        <v>168</v>
      </c>
      <c r="E6" s="24"/>
    </row>
    <row r="7" spans="1:5" s="22" customFormat="1" ht="17.100000000000001" customHeight="1" x14ac:dyDescent="0.25">
      <c r="B7" s="30">
        <v>4</v>
      </c>
      <c r="C7" s="26" t="s">
        <v>10</v>
      </c>
      <c r="D7" s="27">
        <v>158.5</v>
      </c>
      <c r="E7" s="24"/>
    </row>
    <row r="8" spans="1:5" s="22" customFormat="1" ht="17.100000000000001" customHeight="1" x14ac:dyDescent="0.25">
      <c r="B8" s="30">
        <v>5</v>
      </c>
      <c r="C8" s="26" t="s">
        <v>38</v>
      </c>
      <c r="D8" s="27">
        <v>157</v>
      </c>
      <c r="E8" s="24"/>
    </row>
    <row r="9" spans="1:5" s="22" customFormat="1" ht="17.100000000000001" customHeight="1" x14ac:dyDescent="0.25">
      <c r="B9" s="30">
        <v>6</v>
      </c>
      <c r="C9" s="26" t="s">
        <v>12</v>
      </c>
      <c r="D9" s="27">
        <v>155.5</v>
      </c>
      <c r="E9" s="24"/>
    </row>
    <row r="10" spans="1:5" s="22" customFormat="1" ht="17.100000000000001" customHeight="1" x14ac:dyDescent="0.25">
      <c r="B10" s="30">
        <v>7</v>
      </c>
      <c r="C10" s="26" t="s">
        <v>37</v>
      </c>
      <c r="D10" s="27">
        <v>153.5</v>
      </c>
      <c r="E10" s="24"/>
    </row>
    <row r="11" spans="1:5" s="22" customFormat="1" ht="17.100000000000001" customHeight="1" x14ac:dyDescent="0.25">
      <c r="B11" s="30">
        <v>8</v>
      </c>
      <c r="C11" s="26" t="s">
        <v>13</v>
      </c>
      <c r="D11" s="27">
        <v>143.5</v>
      </c>
      <c r="E11" s="24"/>
    </row>
    <row r="12" spans="1:5" s="22" customFormat="1" ht="17.100000000000001" customHeight="1" x14ac:dyDescent="0.25">
      <c r="B12" s="30">
        <v>9</v>
      </c>
      <c r="C12" s="26" t="s">
        <v>15</v>
      </c>
      <c r="D12" s="27">
        <v>140</v>
      </c>
      <c r="E12" s="24"/>
    </row>
    <row r="13" spans="1:5" s="22" customFormat="1" ht="17.100000000000001" customHeight="1" x14ac:dyDescent="0.25">
      <c r="B13" s="28"/>
      <c r="C13" s="18"/>
      <c r="D13" s="19"/>
      <c r="E13" s="24"/>
    </row>
    <row r="14" spans="1:5" s="22" customFormat="1" ht="17.100000000000001" customHeight="1" x14ac:dyDescent="0.25">
      <c r="B14" s="28"/>
      <c r="C14" s="38" t="s">
        <v>65</v>
      </c>
      <c r="D14" s="41">
        <f>AVERAGEA(D4:D12)</f>
        <v>159.22222222222223</v>
      </c>
      <c r="E14" s="24"/>
    </row>
    <row r="15" spans="1:5" s="22" customFormat="1" ht="17.100000000000001" customHeight="1" x14ac:dyDescent="0.25">
      <c r="B15" s="28"/>
      <c r="C15" s="18"/>
      <c r="D15" s="19"/>
      <c r="E15" s="24"/>
    </row>
    <row r="16" spans="1:5" s="22" customFormat="1" ht="17.100000000000001" customHeight="1" x14ac:dyDescent="0.25">
      <c r="B16" s="28"/>
      <c r="C16" s="18"/>
      <c r="D16" s="19"/>
      <c r="E16" s="24"/>
    </row>
    <row r="17" spans="2:5" s="22" customFormat="1" ht="17.100000000000001" customHeight="1" x14ac:dyDescent="0.25">
      <c r="B17" s="28"/>
      <c r="C17" s="18"/>
      <c r="D17" s="19"/>
      <c r="E17" s="24"/>
    </row>
    <row r="18" spans="2:5" s="22" customFormat="1" ht="17.100000000000001" customHeight="1" x14ac:dyDescent="0.25">
      <c r="B18" s="28"/>
      <c r="C18" s="18"/>
      <c r="D18" s="19"/>
      <c r="E18" s="24"/>
    </row>
    <row r="19" spans="2:5" s="22" customFormat="1" ht="17.100000000000001" customHeight="1" x14ac:dyDescent="0.25">
      <c r="B19" s="28"/>
      <c r="C19" s="18"/>
      <c r="D19" s="19"/>
      <c r="E19" s="24"/>
    </row>
    <row r="20" spans="2:5" s="22" customFormat="1" ht="17.100000000000001" customHeight="1" x14ac:dyDescent="0.25">
      <c r="B20" s="28"/>
      <c r="C20" s="18"/>
      <c r="D20" s="19"/>
      <c r="E20" s="24"/>
    </row>
    <row r="21" spans="2:5" s="22" customFormat="1" ht="17.100000000000001" customHeight="1" x14ac:dyDescent="0.25">
      <c r="B21" s="28"/>
      <c r="C21" s="18"/>
      <c r="D21" s="19"/>
      <c r="E21" s="24"/>
    </row>
    <row r="22" spans="2:5" s="22" customFormat="1" ht="17.100000000000001" customHeight="1" x14ac:dyDescent="0.25">
      <c r="B22" s="28"/>
      <c r="C22" s="18"/>
      <c r="D22" s="19"/>
      <c r="E22" s="24"/>
    </row>
    <row r="23" spans="2:5" s="22" customFormat="1" ht="17.100000000000001" customHeight="1" x14ac:dyDescent="0.25">
      <c r="B23" s="28"/>
      <c r="C23" s="18"/>
      <c r="D23" s="19"/>
      <c r="E23" s="24"/>
    </row>
    <row r="24" spans="2:5" s="22" customFormat="1" ht="17.100000000000001" customHeight="1" x14ac:dyDescent="0.25">
      <c r="B24" s="28"/>
      <c r="C24" s="18"/>
      <c r="D24" s="19"/>
      <c r="E24" s="24"/>
    </row>
    <row r="25" spans="2:5" s="22" customFormat="1" ht="17.100000000000001" customHeight="1" x14ac:dyDescent="0.25">
      <c r="B25" s="28"/>
      <c r="C25" s="29"/>
      <c r="D25" s="29"/>
      <c r="E25" s="24"/>
    </row>
    <row r="26" spans="2:5" s="22" customFormat="1" ht="17.100000000000001" customHeight="1" x14ac:dyDescent="0.25">
      <c r="B26" s="28"/>
      <c r="C26" s="29"/>
      <c r="D26" s="29"/>
      <c r="E26" s="24"/>
    </row>
    <row r="27" spans="2:5" s="22" customFormat="1" ht="17.100000000000001" customHeight="1" x14ac:dyDescent="0.25">
      <c r="B27" s="28"/>
      <c r="C27" s="29"/>
      <c r="D27" s="29"/>
      <c r="E27" s="24"/>
    </row>
    <row r="28" spans="2:5" s="22" customFormat="1" ht="17.100000000000001" customHeight="1" x14ac:dyDescent="0.25">
      <c r="B28" s="28"/>
      <c r="C28" s="29"/>
      <c r="D28" s="29"/>
      <c r="E28" s="24"/>
    </row>
    <row r="29" spans="2:5" s="22" customFormat="1" ht="17.100000000000001" customHeight="1" x14ac:dyDescent="0.25">
      <c r="B29" s="28"/>
      <c r="C29" s="29"/>
      <c r="D29" s="29"/>
      <c r="E29" s="24"/>
    </row>
    <row r="30" spans="2:5" s="22" customFormat="1" ht="17.100000000000001" customHeight="1" x14ac:dyDescent="0.25">
      <c r="B30" s="28"/>
      <c r="C30" s="29"/>
      <c r="D30" s="29"/>
      <c r="E30" s="24"/>
    </row>
    <row r="31" spans="2:5" s="22" customFormat="1" ht="17.100000000000001" customHeight="1" x14ac:dyDescent="0.25">
      <c r="B31" s="28"/>
      <c r="C31" s="29"/>
      <c r="D31" s="29"/>
    </row>
    <row r="32" spans="2:5" s="22" customFormat="1" ht="17.100000000000001" customHeight="1" x14ac:dyDescent="0.25">
      <c r="B32" s="28"/>
      <c r="C32" s="29"/>
      <c r="D32" s="29"/>
    </row>
    <row r="33" spans="2:4" s="22" customFormat="1" ht="17.100000000000001" customHeight="1" x14ac:dyDescent="0.25">
      <c r="B33" s="28"/>
      <c r="C33" s="29"/>
      <c r="D33" s="29"/>
    </row>
    <row r="34" spans="2:4" x14ac:dyDescent="0.25">
      <c r="B34" s="16"/>
      <c r="C34" s="16"/>
      <c r="D34" s="16"/>
    </row>
  </sheetData>
  <sortState ref="C4:D33">
    <sortCondition descending="1" ref="D4:D33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115" zoomScaleNormal="85" zoomScaleSheetLayoutView="115" workbookViewId="0">
      <selection activeCell="E16" sqref="E16"/>
    </sheetView>
  </sheetViews>
  <sheetFormatPr defaultRowHeight="15" x14ac:dyDescent="0.25"/>
  <cols>
    <col min="1" max="1" width="13.85546875" customWidth="1"/>
    <col min="2" max="2" width="6.140625" customWidth="1"/>
    <col min="3" max="3" width="39.7109375" customWidth="1"/>
    <col min="4" max="4" width="11" customWidth="1"/>
    <col min="5" max="5" width="22" customWidth="1"/>
  </cols>
  <sheetData>
    <row r="1" spans="1:5" ht="136.5" customHeight="1" x14ac:dyDescent="0.3">
      <c r="A1" s="34" t="s">
        <v>64</v>
      </c>
      <c r="B1" s="34"/>
      <c r="C1" s="34"/>
      <c r="D1" s="34"/>
      <c r="E1" s="34"/>
    </row>
    <row r="3" spans="1:5" s="22" customFormat="1" ht="17.100000000000001" customHeight="1" x14ac:dyDescent="0.25">
      <c r="A3" s="20"/>
      <c r="B3" s="21" t="s">
        <v>53</v>
      </c>
      <c r="C3" s="21" t="s">
        <v>54</v>
      </c>
      <c r="D3" s="21" t="s">
        <v>55</v>
      </c>
      <c r="E3" s="20"/>
    </row>
    <row r="4" spans="1:5" s="22" customFormat="1" ht="17.100000000000001" customHeight="1" x14ac:dyDescent="0.25">
      <c r="B4" s="30">
        <v>1</v>
      </c>
      <c r="C4" s="26" t="s">
        <v>22</v>
      </c>
      <c r="D4" s="27">
        <v>171.5</v>
      </c>
      <c r="E4" s="24"/>
    </row>
    <row r="5" spans="1:5" s="22" customFormat="1" ht="17.100000000000001" customHeight="1" x14ac:dyDescent="0.25">
      <c r="B5" s="30">
        <v>2</v>
      </c>
      <c r="C5" s="26" t="s">
        <v>23</v>
      </c>
      <c r="D5" s="27">
        <v>155</v>
      </c>
      <c r="E5" s="24"/>
    </row>
    <row r="6" spans="1:5" s="22" customFormat="1" ht="17.100000000000001" customHeight="1" x14ac:dyDescent="0.25">
      <c r="B6" s="30">
        <v>3</v>
      </c>
      <c r="C6" s="26" t="s">
        <v>13</v>
      </c>
      <c r="D6" s="27">
        <v>150.5</v>
      </c>
      <c r="E6" s="24"/>
    </row>
    <row r="7" spans="1:5" s="22" customFormat="1" ht="17.100000000000001" customHeight="1" x14ac:dyDescent="0.25">
      <c r="B7" s="28"/>
      <c r="C7" s="18"/>
      <c r="D7" s="19"/>
      <c r="E7" s="24"/>
    </row>
    <row r="8" spans="1:5" s="22" customFormat="1" ht="17.100000000000001" customHeight="1" x14ac:dyDescent="0.25">
      <c r="B8" s="28"/>
      <c r="C8" s="38" t="s">
        <v>65</v>
      </c>
      <c r="D8" s="39">
        <f>AVERAGE(D4:D6)</f>
        <v>159</v>
      </c>
      <c r="E8" s="24"/>
    </row>
    <row r="9" spans="1:5" s="22" customFormat="1" ht="17.100000000000001" customHeight="1" x14ac:dyDescent="0.25">
      <c r="B9" s="28"/>
      <c r="C9" s="18"/>
      <c r="D9" s="19"/>
      <c r="E9" s="24"/>
    </row>
    <row r="10" spans="1:5" s="22" customFormat="1" ht="17.100000000000001" customHeight="1" x14ac:dyDescent="0.25">
      <c r="B10" s="28"/>
      <c r="C10" s="18"/>
      <c r="D10" s="19"/>
      <c r="E10" s="24"/>
    </row>
    <row r="11" spans="1:5" s="22" customFormat="1" ht="17.100000000000001" customHeight="1" x14ac:dyDescent="0.25">
      <c r="B11" s="28"/>
      <c r="C11" s="18"/>
      <c r="D11" s="19"/>
      <c r="E11" s="24"/>
    </row>
    <row r="12" spans="1:5" s="22" customFormat="1" ht="17.100000000000001" customHeight="1" x14ac:dyDescent="0.25">
      <c r="B12" s="28"/>
      <c r="C12" s="18"/>
      <c r="D12" s="19"/>
      <c r="E12" s="24"/>
    </row>
    <row r="13" spans="1:5" s="22" customFormat="1" ht="17.100000000000001" customHeight="1" x14ac:dyDescent="0.25">
      <c r="B13" s="28"/>
      <c r="C13" s="18"/>
      <c r="D13" s="19"/>
      <c r="E13" s="24"/>
    </row>
    <row r="14" spans="1:5" s="22" customFormat="1" ht="17.100000000000001" customHeight="1" x14ac:dyDescent="0.25">
      <c r="B14" s="28"/>
      <c r="C14" s="18"/>
      <c r="D14" s="19"/>
      <c r="E14" s="24"/>
    </row>
    <row r="15" spans="1:5" s="22" customFormat="1" ht="17.100000000000001" customHeight="1" x14ac:dyDescent="0.25">
      <c r="B15" s="28"/>
      <c r="C15" s="18"/>
      <c r="D15" s="19"/>
      <c r="E15" s="24"/>
    </row>
    <row r="16" spans="1:5" s="22" customFormat="1" ht="17.100000000000001" customHeight="1" x14ac:dyDescent="0.25">
      <c r="B16" s="28"/>
      <c r="C16" s="18"/>
      <c r="D16" s="19"/>
      <c r="E16" s="24"/>
    </row>
    <row r="17" spans="2:5" s="22" customFormat="1" ht="17.100000000000001" customHeight="1" x14ac:dyDescent="0.25">
      <c r="B17" s="28"/>
      <c r="C17" s="18"/>
      <c r="D17" s="19"/>
      <c r="E17" s="24"/>
    </row>
    <row r="18" spans="2:5" s="22" customFormat="1" ht="17.100000000000001" customHeight="1" x14ac:dyDescent="0.25">
      <c r="B18" s="28"/>
      <c r="C18" s="18"/>
      <c r="D18" s="19"/>
      <c r="E18" s="24"/>
    </row>
    <row r="19" spans="2:5" s="22" customFormat="1" ht="17.100000000000001" customHeight="1" x14ac:dyDescent="0.25">
      <c r="B19" s="28"/>
      <c r="C19" s="18"/>
      <c r="D19" s="19"/>
      <c r="E19" s="24"/>
    </row>
    <row r="20" spans="2:5" s="22" customFormat="1" ht="17.100000000000001" customHeight="1" x14ac:dyDescent="0.25">
      <c r="B20" s="28"/>
      <c r="C20" s="18"/>
      <c r="D20" s="19"/>
      <c r="E20" s="24"/>
    </row>
    <row r="21" spans="2:5" s="22" customFormat="1" ht="17.100000000000001" customHeight="1" x14ac:dyDescent="0.25">
      <c r="B21" s="28"/>
      <c r="C21" s="18"/>
      <c r="D21" s="19"/>
      <c r="E21" s="24"/>
    </row>
    <row r="22" spans="2:5" s="22" customFormat="1" ht="17.100000000000001" customHeight="1" x14ac:dyDescent="0.25">
      <c r="B22" s="28"/>
      <c r="C22" s="18"/>
      <c r="D22" s="19"/>
      <c r="E22" s="24"/>
    </row>
    <row r="23" spans="2:5" s="22" customFormat="1" ht="17.100000000000001" customHeight="1" x14ac:dyDescent="0.25">
      <c r="B23" s="28"/>
      <c r="C23" s="18"/>
      <c r="D23" s="19"/>
      <c r="E23" s="24"/>
    </row>
    <row r="24" spans="2:5" s="22" customFormat="1" ht="17.100000000000001" customHeight="1" x14ac:dyDescent="0.25">
      <c r="B24" s="28"/>
      <c r="C24" s="18"/>
      <c r="D24" s="19"/>
      <c r="E24" s="24"/>
    </row>
    <row r="25" spans="2:5" s="22" customFormat="1" ht="17.100000000000001" customHeight="1" x14ac:dyDescent="0.25">
      <c r="B25" s="28"/>
      <c r="C25" s="18"/>
      <c r="D25" s="19"/>
      <c r="E25" s="24"/>
    </row>
    <row r="26" spans="2:5" s="22" customFormat="1" ht="17.100000000000001" customHeight="1" x14ac:dyDescent="0.25">
      <c r="B26" s="28"/>
      <c r="C26" s="18"/>
      <c r="D26" s="19"/>
      <c r="E26" s="24"/>
    </row>
    <row r="27" spans="2:5" s="22" customFormat="1" ht="17.100000000000001" customHeight="1" x14ac:dyDescent="0.25">
      <c r="B27" s="28"/>
      <c r="C27" s="18"/>
      <c r="D27" s="19"/>
      <c r="E27" s="24"/>
    </row>
    <row r="28" spans="2:5" s="22" customFormat="1" ht="17.100000000000001" customHeight="1" x14ac:dyDescent="0.25">
      <c r="B28" s="28"/>
      <c r="C28" s="18"/>
      <c r="D28" s="19"/>
      <c r="E28" s="24"/>
    </row>
    <row r="29" spans="2:5" s="22" customFormat="1" ht="17.100000000000001" customHeight="1" x14ac:dyDescent="0.25">
      <c r="B29" s="28"/>
      <c r="C29" s="18"/>
      <c r="D29" s="19"/>
      <c r="E29" s="24"/>
    </row>
    <row r="30" spans="2:5" s="22" customFormat="1" ht="17.100000000000001" customHeight="1" x14ac:dyDescent="0.25">
      <c r="B30" s="28"/>
      <c r="C30" s="18"/>
      <c r="D30" s="19"/>
      <c r="E30" s="24"/>
    </row>
    <row r="31" spans="2:5" s="22" customFormat="1" ht="17.100000000000001" customHeight="1" x14ac:dyDescent="0.25">
      <c r="B31" s="28"/>
      <c r="C31" s="29"/>
      <c r="D31" s="29"/>
    </row>
    <row r="32" spans="2:5" s="22" customFormat="1" ht="17.100000000000001" customHeight="1" x14ac:dyDescent="0.25">
      <c r="B32" s="28"/>
      <c r="C32" s="29"/>
      <c r="D32" s="29"/>
    </row>
    <row r="33" spans="2:4" s="22" customFormat="1" ht="17.100000000000001" customHeight="1" x14ac:dyDescent="0.25">
      <c r="B33" s="28"/>
      <c r="C33" s="29"/>
      <c r="D33" s="29"/>
    </row>
  </sheetData>
  <sortState ref="C4:D33">
    <sortCondition descending="1" ref="D4:D33"/>
  </sortState>
  <mergeCells count="1">
    <mergeCell ref="A1:E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ЗНО</vt:lpstr>
      <vt:lpstr>Укр</vt:lpstr>
      <vt:lpstr>Математика</vt:lpstr>
      <vt:lpstr>Англ</vt:lpstr>
      <vt:lpstr>Географія</vt:lpstr>
      <vt:lpstr>Фізики</vt:lpstr>
      <vt:lpstr>Історія Укр</vt:lpstr>
      <vt:lpstr>Біологія</vt:lpstr>
      <vt:lpstr>Хімія</vt:lpstr>
      <vt:lpstr>Світова література</vt:lpstr>
      <vt:lpstr>Англ!Область_печати</vt:lpstr>
      <vt:lpstr>Біологія!Область_печати</vt:lpstr>
      <vt:lpstr>Географія!Область_печати</vt:lpstr>
      <vt:lpstr>'Історія Укр'!Область_печати</vt:lpstr>
      <vt:lpstr>Математика!Область_печати</vt:lpstr>
      <vt:lpstr>'Світова література'!Область_печати</vt:lpstr>
      <vt:lpstr>Укр!Область_печати</vt:lpstr>
      <vt:lpstr>Фізики!Область_печати</vt:lpstr>
      <vt:lpstr>Хімія!Область_печати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Денис Денисов</cp:lastModifiedBy>
  <cp:lastPrinted>2014-08-15T11:56:07Z</cp:lastPrinted>
  <dcterms:created xsi:type="dcterms:W3CDTF">2014-07-04T13:43:15Z</dcterms:created>
  <dcterms:modified xsi:type="dcterms:W3CDTF">2014-09-04T05:14:00Z</dcterms:modified>
</cp:coreProperties>
</file>